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ypnos\Profiles\tsunomachi-shouta\Desktop\R6荒尾市統計書\原稿\"/>
    </mc:Choice>
  </mc:AlternateContent>
  <bookViews>
    <workbookView xWindow="0" yWindow="0" windowWidth="28800" windowHeight="12240"/>
  </bookViews>
  <sheets>
    <sheet name="第9章" sheetId="12" r:id="rId1"/>
    <sheet name="(1),(2)" sheetId="52" r:id="rId2"/>
    <sheet name="（3）,(4)" sheetId="23" r:id="rId3"/>
    <sheet name="（5）" sheetId="25" r:id="rId4"/>
    <sheet name="（6）,(7)" sheetId="26" r:id="rId5"/>
    <sheet name="（8） " sheetId="53" r:id="rId6"/>
    <sheet name="（9）" sheetId="28" r:id="rId7"/>
    <sheet name="（10）,(11)" sheetId="30" r:id="rId8"/>
    <sheet name="(12)" sheetId="32" r:id="rId9"/>
    <sheet name="（13）,(14)" sheetId="33" r:id="rId10"/>
    <sheet name="（15） " sheetId="34" r:id="rId11"/>
    <sheet name="（16）" sheetId="35" r:id="rId12"/>
    <sheet name="（17）" sheetId="37" r:id="rId13"/>
    <sheet name="（18）" sheetId="38" r:id="rId14"/>
    <sheet name="(19)" sheetId="42" r:id="rId15"/>
    <sheet name="(20）、(21）" sheetId="44" r:id="rId16"/>
    <sheet name="(22)" sheetId="54" r:id="rId17"/>
    <sheet name="(23)" sheetId="47" r:id="rId18"/>
    <sheet name="（24）" sheetId="50" r:id="rId19"/>
    <sheet name="(25),（26) " sheetId="55" r:id="rId20"/>
    <sheet name="(27)" sheetId="45" r:id="rId21"/>
  </sheets>
  <definedNames>
    <definedName name="_xlnm._FilterDatabase" localSheetId="7" hidden="1">'（10）,(11)'!#REF!</definedName>
    <definedName name="_xlnm._FilterDatabase" localSheetId="8" hidden="1">'(12)'!$A$6:$A$6</definedName>
    <definedName name="_xlnm._FilterDatabase" localSheetId="9" hidden="1">'（13）,(14)'!#REF!</definedName>
    <definedName name="_xlnm._FilterDatabase" localSheetId="10" hidden="1">'（15） '!#REF!</definedName>
    <definedName name="_xlnm._FilterDatabase" localSheetId="11" hidden="1">'（16）'!#REF!</definedName>
    <definedName name="_xlnm._FilterDatabase" localSheetId="12" hidden="1">'（17）'!#REF!</definedName>
    <definedName name="_xlnm._FilterDatabase" localSheetId="13" hidden="1">'（18）'!#REF!</definedName>
    <definedName name="_xlnm._FilterDatabase" localSheetId="14" hidden="1">'(19)'!#REF!</definedName>
    <definedName name="_xlnm._FilterDatabase" localSheetId="2" hidden="1">'（3）,(4)'!#REF!</definedName>
    <definedName name="_xlnm._FilterDatabase" localSheetId="3" hidden="1">'（5）'!#REF!</definedName>
    <definedName name="_xlnm._FilterDatabase" localSheetId="4" hidden="1">'（6）,(7)'!#REF!</definedName>
    <definedName name="_xlnm._FilterDatabase" localSheetId="5" hidden="1">'（8） '!$A$8:$X$8</definedName>
    <definedName name="_xlnm._FilterDatabase" localSheetId="6" hidden="1">'（9）'!#REF!</definedName>
    <definedName name="DATA" localSheetId="14">#REF!,#REF!,#REF!,#REF!,#REF!,#REF!,#REF!,#REF!,#REF!,#REF!,#REF!,#REF!</definedName>
    <definedName name="DATA" localSheetId="16">#REF!,#REF!,#REF!,#REF!,#REF!,#REF!,#REF!,#REF!,#REF!,#REF!,#REF!,#REF!</definedName>
    <definedName name="DATA" localSheetId="19">#REF!,#REF!,#REF!,#REF!,#REF!,#REF!,#REF!,#REF!,#REF!,#REF!,#REF!,#REF!</definedName>
    <definedName name="DATA" localSheetId="5">#REF!,#REF!,#REF!,#REF!,#REF!,#REF!,#REF!,#REF!,#REF!,#REF!,#REF!,#REF!</definedName>
    <definedName name="DATA">#REF!,#REF!,#REF!,#REF!,#REF!,#REF!,#REF!,#REF!,#REF!,#REF!,#REF!,#REF!</definedName>
    <definedName name="N_DATA2" localSheetId="14">#REF!,#REF!</definedName>
    <definedName name="N_DATA2" localSheetId="16">#REF!,#REF!</definedName>
    <definedName name="N_DATA2" localSheetId="19">#REF!,#REF!</definedName>
    <definedName name="N_DATA2" localSheetId="5">#REF!,#REF!</definedName>
    <definedName name="N_DATA2">#REF!,#REF!</definedName>
    <definedName name="_xlnm.Print_Area" localSheetId="1">'(1),(2)'!$A$1:$I$52</definedName>
    <definedName name="_xlnm.Print_Area" localSheetId="7">'（10）,(11)'!$A$1:$M$49</definedName>
    <definedName name="_xlnm.Print_Area" localSheetId="8">'(12)'!$A$1:$V$15</definedName>
    <definedName name="_xlnm.Print_Area" localSheetId="9">'（13）,(14)'!$A$1:$AH$48</definedName>
    <definedName name="_xlnm.Print_Area" localSheetId="10">'（15） '!$A$1:$AQ$47</definedName>
    <definedName name="_xlnm.Print_Area" localSheetId="11">'（16）'!$A$1:$AF$46</definedName>
    <definedName name="_xlnm.Print_Area" localSheetId="12">'（17）'!$A$1:$AE$42</definedName>
    <definedName name="_xlnm.Print_Area" localSheetId="13">'（18）'!$A$1:$J$33</definedName>
    <definedName name="_xlnm.Print_Area" localSheetId="14">'(19)'!$A$1:$AK$47</definedName>
    <definedName name="_xlnm.Print_Area" localSheetId="15">'(20）、(21）'!$A$1:$S$55</definedName>
    <definedName name="_xlnm.Print_Area" localSheetId="16">'(22)'!$A$1:$E$61</definedName>
    <definedName name="_xlnm.Print_Area" localSheetId="17">'(23)'!$A$1:$P$39</definedName>
    <definedName name="_xlnm.Print_Area" localSheetId="18">'（24）'!$A$1:$I$35</definedName>
    <definedName name="_xlnm.Print_Area" localSheetId="19">'(25),（26) '!$A$1:$V$56</definedName>
    <definedName name="_xlnm.Print_Area" localSheetId="2">'（3）,(4)'!$A$1:$L$53</definedName>
    <definedName name="_xlnm.Print_Area" localSheetId="3">'（5）'!$A$1:$AH$37</definedName>
    <definedName name="_xlnm.Print_Area" localSheetId="4">'（6）,(7)'!$A$1:$V$39</definedName>
    <definedName name="_xlnm.Print_Area" localSheetId="5">'（8） '!$A$1:$U$22</definedName>
    <definedName name="_xlnm.Print_Area" localSheetId="6">'（9）'!$A$1:$AE$25</definedName>
    <definedName name="Print_Area_MI" localSheetId="14">#REF!</definedName>
    <definedName name="Print_Area_MI" localSheetId="16">#REF!</definedName>
    <definedName name="Print_Area_MI" localSheetId="19">#REF!</definedName>
    <definedName name="Print_Area_MI" localSheetId="5">#REF!</definedName>
    <definedName name="Print_Area_MI">#REF!</definedName>
    <definedName name="WAIT" localSheetId="14">#REF!</definedName>
    <definedName name="WAIT" localSheetId="16">#REF!</definedName>
    <definedName name="WAIT" localSheetId="19">#REF!</definedName>
    <definedName name="WAIT" localSheetId="5">#REF!</definedName>
    <definedName name="WAIT">#REF!</definedName>
    <definedName name="Z_C1CF6F05_8DC0_11D2_B311_00600868780D_.wvu.FilterData" localSheetId="7" hidden="1">'（10）,(11)'!#REF!</definedName>
    <definedName name="Z_C1CF6F05_8DC0_11D2_B311_00600868780D_.wvu.FilterData" localSheetId="8" hidden="1">'(12)'!$A$6:$A$6</definedName>
    <definedName name="Z_C1CF6F05_8DC0_11D2_B311_00600868780D_.wvu.FilterData" localSheetId="9" hidden="1">'（13）,(14)'!#REF!</definedName>
    <definedName name="Z_C1CF6F05_8DC0_11D2_B311_00600868780D_.wvu.FilterData" localSheetId="10" hidden="1">'（15） '!#REF!</definedName>
    <definedName name="Z_C1CF6F05_8DC0_11D2_B311_00600868780D_.wvu.FilterData" localSheetId="11" hidden="1">'（16）'!#REF!</definedName>
    <definedName name="Z_C1CF6F05_8DC0_11D2_B311_00600868780D_.wvu.FilterData" localSheetId="12" hidden="1">'（17）'!#REF!</definedName>
    <definedName name="Z_C1CF6F05_8DC0_11D2_B311_00600868780D_.wvu.FilterData" localSheetId="13" hidden="1">'（18）'!#REF!</definedName>
    <definedName name="Z_C1CF6F05_8DC0_11D2_B311_00600868780D_.wvu.FilterData" localSheetId="2" hidden="1">'（3）,(4)'!#REF!</definedName>
    <definedName name="Z_C1CF6F05_8DC0_11D2_B311_00600868780D_.wvu.FilterData" localSheetId="3" hidden="1">'（5）'!#REF!</definedName>
    <definedName name="Z_C1CF6F05_8DC0_11D2_B311_00600868780D_.wvu.FilterData" localSheetId="4" hidden="1">'（6）,(7)'!#REF!</definedName>
    <definedName name="Z_C1CF6F05_8DC0_11D2_B311_00600868780D_.wvu.FilterData" localSheetId="5" hidden="1">'（8） '!$A$8:$X$8</definedName>
    <definedName name="Z_C1CF6F05_8DC0_11D2_B311_00600868780D_.wvu.FilterData" localSheetId="6" hidden="1">'（9）'!#REF!</definedName>
    <definedName name="Z_C1CF6F05_8DC0_11D2_B311_00600868780D_.wvu.PrintArea" localSheetId="7" hidden="1">'（10）,(11)'!$A$3:$K$7</definedName>
    <definedName name="Z_C1CF6F05_8DC0_11D2_B311_00600868780D_.wvu.PrintArea" localSheetId="8" hidden="1">'(12)'!$A$1:$A$6</definedName>
    <definedName name="Z_C1CF6F05_8DC0_11D2_B311_00600868780D_.wvu.PrintArea" localSheetId="9" hidden="1">'（13）,(14)'!$A$1:$AL$6</definedName>
    <definedName name="Z_C1CF6F05_8DC0_11D2_B311_00600868780D_.wvu.PrintArea" localSheetId="2" hidden="1">'（3）,(4)'!$A$3:$L$6</definedName>
    <definedName name="Z_C1CF6F05_8DC0_11D2_B311_00600868780D_.wvu.PrintArea" localSheetId="4" hidden="1">'（6）,(7)'!$A$3:$N$7</definedName>
    <definedName name="Z_C1CF6F05_8DC0_11D2_B311_00600868780D_.wvu.PrintArea" localSheetId="5" hidden="1">'（8） '!$A$1:$Y$8</definedName>
    <definedName name="Z_C1CF6F05_8DC0_11D2_B311_00600868780D_.wvu.PrintArea" localSheetId="6" hidden="1">'（9）'!$A$1:$F$3</definedName>
  </definedNames>
  <calcPr calcId="162913"/>
</workbook>
</file>

<file path=xl/calcChain.xml><?xml version="1.0" encoding="utf-8"?>
<calcChain xmlns="http://schemas.openxmlformats.org/spreadsheetml/2006/main">
  <c r="V43" i="55" l="1"/>
  <c r="U43" i="55"/>
  <c r="I22" i="50"/>
  <c r="H22" i="50"/>
  <c r="O38" i="47"/>
  <c r="N38" i="47"/>
  <c r="M38" i="47"/>
  <c r="L38" i="47"/>
  <c r="K38" i="47"/>
  <c r="J38" i="47"/>
  <c r="I38" i="47"/>
  <c r="O20" i="47"/>
  <c r="N20" i="47"/>
  <c r="M20" i="47"/>
  <c r="L20" i="47"/>
  <c r="K20" i="47"/>
  <c r="J20" i="47"/>
  <c r="I20" i="47"/>
  <c r="C60" i="54"/>
  <c r="B60" i="54"/>
  <c r="C37" i="54"/>
  <c r="B37" i="54"/>
  <c r="B26" i="54"/>
  <c r="C18" i="54"/>
  <c r="B18" i="54"/>
  <c r="H27" i="44"/>
  <c r="R54" i="44"/>
  <c r="R53" i="44"/>
  <c r="AI44" i="42"/>
  <c r="AF44" i="42"/>
  <c r="D44" i="42"/>
  <c r="AK44" i="42" s="1"/>
  <c r="C44" i="42"/>
  <c r="AG44" i="42" s="1"/>
  <c r="B44" i="42"/>
  <c r="D24" i="42"/>
  <c r="C24" i="42"/>
  <c r="B24" i="42"/>
  <c r="N42" i="35"/>
  <c r="K42" i="35"/>
  <c r="H42" i="35"/>
  <c r="E42" i="35"/>
  <c r="B42" i="35"/>
  <c r="AC24" i="35"/>
  <c r="Z24" i="35"/>
  <c r="W24" i="35"/>
  <c r="T24" i="35"/>
  <c r="Q24" i="35"/>
  <c r="N24" i="35"/>
  <c r="K24" i="35"/>
  <c r="H24" i="35"/>
  <c r="E24" i="35"/>
  <c r="B24" i="35"/>
  <c r="AC29" i="33"/>
  <c r="AD29" i="33"/>
  <c r="AE29" i="33"/>
  <c r="E43" i="33"/>
  <c r="D43" i="33"/>
  <c r="C43" i="33"/>
  <c r="B43" i="33"/>
  <c r="U13" i="32"/>
  <c r="T20" i="53"/>
  <c r="I22" i="52"/>
  <c r="I21" i="52"/>
  <c r="AJ44" i="42" l="1"/>
  <c r="AH44" i="42"/>
  <c r="I24" i="50"/>
  <c r="H24" i="50"/>
  <c r="C53" i="44" l="1"/>
  <c r="D53" i="44"/>
  <c r="E53" i="44"/>
  <c r="F53" i="44"/>
  <c r="G53" i="44"/>
  <c r="H53" i="44"/>
  <c r="I53" i="44"/>
  <c r="J53" i="44"/>
  <c r="K53" i="44"/>
  <c r="L53" i="44"/>
  <c r="M53" i="44"/>
  <c r="N53" i="44"/>
  <c r="O53" i="44"/>
  <c r="P53" i="44"/>
  <c r="C54" i="44"/>
  <c r="D54" i="44"/>
  <c r="E54" i="44"/>
  <c r="F54" i="44"/>
  <c r="G54" i="44"/>
  <c r="H54" i="44"/>
  <c r="I54" i="44"/>
  <c r="J54" i="44"/>
  <c r="K54" i="44"/>
  <c r="L54" i="44"/>
  <c r="M54" i="44"/>
  <c r="N54" i="44"/>
  <c r="O54" i="44"/>
  <c r="P54" i="44"/>
  <c r="Q54" i="44"/>
  <c r="Q53" i="44"/>
  <c r="S54" i="44"/>
  <c r="S53" i="44"/>
  <c r="B23" i="42"/>
  <c r="C23" i="42"/>
  <c r="D23" i="42"/>
  <c r="C43" i="42"/>
  <c r="AG43" i="42" s="1"/>
  <c r="D43" i="42"/>
  <c r="AH43" i="42" s="1"/>
  <c r="B43" i="42"/>
  <c r="AF43" i="42" s="1"/>
  <c r="AK43" i="42" l="1"/>
  <c r="AJ43" i="42"/>
  <c r="AI43" i="42"/>
  <c r="B25" i="35"/>
  <c r="N41" i="35"/>
  <c r="K41" i="35"/>
  <c r="H41" i="35"/>
  <c r="E41" i="35"/>
  <c r="B41" i="35"/>
  <c r="B21" i="35"/>
  <c r="B22" i="35"/>
  <c r="B23" i="35"/>
  <c r="B20" i="35"/>
  <c r="AC23" i="35"/>
  <c r="Z23" i="35"/>
  <c r="W23" i="35"/>
  <c r="T23" i="35"/>
  <c r="Q23" i="35"/>
  <c r="N23" i="35"/>
  <c r="K23" i="35"/>
  <c r="H23" i="35"/>
  <c r="E23" i="35"/>
  <c r="E42" i="33" l="1"/>
  <c r="B42" i="33" s="1"/>
  <c r="D42" i="33"/>
  <c r="C42" i="33"/>
  <c r="D26" i="54" l="1"/>
  <c r="T43" i="55" l="1"/>
  <c r="H21" i="50"/>
  <c r="I21" i="50"/>
  <c r="C39" i="54"/>
  <c r="B39" i="54"/>
  <c r="H26" i="44"/>
  <c r="AH42" i="42" l="1"/>
  <c r="AG42" i="42"/>
  <c r="D42" i="42"/>
  <c r="AK42" i="42" s="1"/>
  <c r="C42" i="42"/>
  <c r="AJ42" i="42" s="1"/>
  <c r="B42" i="42"/>
  <c r="AF42" i="42" s="1"/>
  <c r="D22" i="42"/>
  <c r="C22" i="42"/>
  <c r="B22" i="42"/>
  <c r="AC25" i="35"/>
  <c r="Z25" i="35"/>
  <c r="W25" i="35"/>
  <c r="T25" i="35"/>
  <c r="Q25" i="35"/>
  <c r="N25" i="35"/>
  <c r="K25" i="35"/>
  <c r="H25" i="35"/>
  <c r="E25" i="35"/>
  <c r="N40" i="35"/>
  <c r="K40" i="35"/>
  <c r="H40" i="35"/>
  <c r="E40" i="35"/>
  <c r="B40" i="35"/>
  <c r="E41" i="33"/>
  <c r="B41" i="33" s="1"/>
  <c r="D41" i="33"/>
  <c r="C41" i="33"/>
  <c r="T13" i="32"/>
  <c r="S20" i="53"/>
  <c r="I20" i="52"/>
  <c r="I19" i="52"/>
  <c r="AI42" i="42" l="1"/>
  <c r="S43" i="55" l="1"/>
  <c r="R43" i="55"/>
  <c r="H23" i="50" l="1"/>
  <c r="I23" i="50"/>
  <c r="H25" i="50"/>
  <c r="I25" i="50"/>
  <c r="H26" i="50"/>
  <c r="I26" i="50"/>
  <c r="H27" i="50"/>
  <c r="I27" i="50"/>
  <c r="H28" i="50"/>
  <c r="I28" i="50"/>
  <c r="H29" i="50"/>
  <c r="I29" i="50"/>
  <c r="H30" i="50"/>
  <c r="I30" i="50"/>
  <c r="H31" i="50"/>
  <c r="I31" i="50"/>
  <c r="H32" i="50"/>
  <c r="I32" i="50"/>
  <c r="H33" i="50"/>
  <c r="I33" i="50"/>
  <c r="H34" i="50"/>
  <c r="I34" i="50"/>
  <c r="F11" i="55" l="1"/>
  <c r="F15" i="55"/>
  <c r="F19" i="55"/>
  <c r="F23" i="55"/>
  <c r="F27" i="55"/>
  <c r="F31" i="55"/>
  <c r="F39" i="55"/>
  <c r="F41" i="55"/>
  <c r="F42" i="55"/>
  <c r="F44" i="55"/>
  <c r="D11" i="55"/>
  <c r="D15" i="55"/>
  <c r="D19" i="55"/>
  <c r="D23" i="55"/>
  <c r="D27" i="55"/>
  <c r="D31" i="55"/>
  <c r="D39" i="55"/>
  <c r="D41" i="55"/>
  <c r="D42" i="55"/>
  <c r="D44" i="55"/>
  <c r="H20" i="50"/>
  <c r="I20" i="50"/>
  <c r="H19" i="50"/>
  <c r="I19" i="50"/>
  <c r="F43" i="55" l="1"/>
  <c r="D43" i="55"/>
  <c r="P38" i="47"/>
  <c r="P20" i="47"/>
  <c r="E60" i="54"/>
  <c r="D60" i="54"/>
  <c r="E37" i="54"/>
  <c r="D37" i="54"/>
  <c r="E18" i="54"/>
  <c r="D18" i="54"/>
  <c r="H28" i="44"/>
  <c r="H25" i="44"/>
  <c r="E39" i="54" l="1"/>
  <c r="D39" i="54"/>
  <c r="B45" i="42"/>
  <c r="AI45" i="42" s="1"/>
  <c r="C45" i="42"/>
  <c r="AG45" i="42" s="1"/>
  <c r="D45" i="42"/>
  <c r="AH45" i="42" s="1"/>
  <c r="D41" i="42"/>
  <c r="AK41" i="42" s="1"/>
  <c r="C41" i="42"/>
  <c r="AG41" i="42" s="1"/>
  <c r="B41" i="42"/>
  <c r="AF41" i="42" s="1"/>
  <c r="C21" i="42"/>
  <c r="D21" i="42"/>
  <c r="B25" i="42"/>
  <c r="B7" i="42"/>
  <c r="B8" i="42"/>
  <c r="B9" i="42"/>
  <c r="B10" i="42"/>
  <c r="B11" i="42"/>
  <c r="B12" i="42"/>
  <c r="B13" i="42"/>
  <c r="B14" i="42"/>
  <c r="B15" i="42"/>
  <c r="B16" i="42"/>
  <c r="B17" i="42"/>
  <c r="B18" i="42"/>
  <c r="B19" i="42"/>
  <c r="B20" i="42"/>
  <c r="B21" i="42"/>
  <c r="AK45" i="42" l="1"/>
  <c r="AF45" i="42"/>
  <c r="AJ45" i="42"/>
  <c r="AH41" i="42"/>
  <c r="AI41" i="42"/>
  <c r="N43" i="35"/>
  <c r="N39" i="35"/>
  <c r="K43" i="35"/>
  <c r="K39" i="35"/>
  <c r="H43" i="35"/>
  <c r="H39" i="35"/>
  <c r="E43" i="35"/>
  <c r="E39" i="35"/>
  <c r="B43" i="35"/>
  <c r="B39" i="35"/>
  <c r="E44" i="33"/>
  <c r="B44" i="33" s="1"/>
  <c r="E40" i="33"/>
  <c r="C40" i="33"/>
  <c r="D40" i="33"/>
  <c r="D44" i="33"/>
  <c r="C13" i="32"/>
  <c r="D13" i="32"/>
  <c r="E13" i="32"/>
  <c r="F13" i="32"/>
  <c r="G13" i="32"/>
  <c r="H13" i="32"/>
  <c r="I13" i="32"/>
  <c r="J13" i="32"/>
  <c r="K13" i="32"/>
  <c r="L13" i="32"/>
  <c r="M13" i="32"/>
  <c r="N13" i="32"/>
  <c r="O13" i="32"/>
  <c r="P13" i="32"/>
  <c r="Q13" i="32"/>
  <c r="R13" i="32"/>
  <c r="S13" i="32"/>
  <c r="V13" i="32"/>
  <c r="B13" i="32"/>
  <c r="C20" i="53"/>
  <c r="D20" i="53"/>
  <c r="E20" i="53"/>
  <c r="F20" i="53"/>
  <c r="G20" i="53"/>
  <c r="H20" i="53"/>
  <c r="I20" i="53"/>
  <c r="J20" i="53"/>
  <c r="K20" i="53"/>
  <c r="L20" i="53"/>
  <c r="M20" i="53"/>
  <c r="N20" i="53"/>
  <c r="O20" i="53"/>
  <c r="P20" i="53"/>
  <c r="Q20" i="53"/>
  <c r="R20" i="53"/>
  <c r="U20" i="53"/>
  <c r="B20" i="53"/>
  <c r="B40" i="33" l="1"/>
  <c r="I24" i="52"/>
  <c r="I23" i="52"/>
  <c r="I18" i="52"/>
  <c r="I17" i="52"/>
  <c r="O43" i="55" l="1"/>
  <c r="I44" i="45" l="1"/>
  <c r="H44" i="45"/>
  <c r="G44" i="45"/>
  <c r="E44" i="45"/>
  <c r="D44" i="45"/>
  <c r="C44" i="45"/>
  <c r="B44" i="45"/>
  <c r="J32" i="45" l="1"/>
  <c r="J33" i="45"/>
  <c r="Q43" i="55"/>
  <c r="P43" i="55" l="1"/>
  <c r="H21" i="44" l="1"/>
  <c r="G43" i="55" l="1"/>
  <c r="H43" i="55"/>
  <c r="I43" i="55"/>
  <c r="J43" i="55"/>
  <c r="K43" i="55"/>
  <c r="L43" i="55"/>
  <c r="M43" i="55"/>
  <c r="N43" i="55"/>
  <c r="E44" i="55" l="1"/>
  <c r="E42" i="55"/>
  <c r="E41" i="55"/>
  <c r="E39" i="55"/>
  <c r="E31" i="55"/>
  <c r="E27" i="55"/>
  <c r="E23" i="55"/>
  <c r="E19" i="55"/>
  <c r="E15" i="55"/>
  <c r="E11" i="55"/>
  <c r="E43" i="55" l="1"/>
  <c r="J8" i="45"/>
  <c r="J9" i="45"/>
  <c r="J10" i="45"/>
  <c r="J11" i="45"/>
  <c r="J12" i="45"/>
  <c r="J13" i="45"/>
  <c r="J14" i="45"/>
  <c r="J15" i="45"/>
  <c r="J16" i="45"/>
  <c r="J17" i="45"/>
  <c r="J18" i="45"/>
  <c r="J19" i="45"/>
  <c r="J20" i="45"/>
  <c r="J21" i="45"/>
  <c r="J22" i="45"/>
  <c r="J23" i="45"/>
  <c r="J24" i="45"/>
  <c r="J25" i="45"/>
  <c r="J26" i="45"/>
  <c r="J27" i="45"/>
  <c r="J28" i="45"/>
  <c r="J29" i="45"/>
  <c r="J30" i="45"/>
  <c r="J31" i="45"/>
  <c r="F33" i="45" l="1"/>
  <c r="K33" i="45" s="1"/>
  <c r="F32" i="45"/>
  <c r="K32" i="45" s="1"/>
  <c r="J7" i="45" l="1"/>
  <c r="J44" i="45" s="1"/>
  <c r="F9" i="45"/>
  <c r="K9" i="45" s="1"/>
  <c r="F10" i="45"/>
  <c r="F11" i="45"/>
  <c r="F12" i="45"/>
  <c r="K12" i="45" s="1"/>
  <c r="F13" i="45"/>
  <c r="K13" i="45" s="1"/>
  <c r="F14" i="45"/>
  <c r="K14" i="45" s="1"/>
  <c r="F15" i="45"/>
  <c r="K15" i="45" s="1"/>
  <c r="F16" i="45"/>
  <c r="K16" i="45" s="1"/>
  <c r="F17" i="45"/>
  <c r="K17" i="45" s="1"/>
  <c r="F18" i="45"/>
  <c r="K18" i="45" s="1"/>
  <c r="F19" i="45"/>
  <c r="K19" i="45" s="1"/>
  <c r="F20" i="45"/>
  <c r="K20" i="45" s="1"/>
  <c r="F21" i="45"/>
  <c r="K21" i="45" s="1"/>
  <c r="F22" i="45"/>
  <c r="K22" i="45" s="1"/>
  <c r="F23" i="45"/>
  <c r="K23" i="45" s="1"/>
  <c r="F24" i="45"/>
  <c r="K24" i="45" s="1"/>
  <c r="F25" i="45"/>
  <c r="K25" i="45" s="1"/>
  <c r="F26" i="45"/>
  <c r="K26" i="45" s="1"/>
  <c r="F27" i="45"/>
  <c r="K27" i="45" s="1"/>
  <c r="F28" i="45"/>
  <c r="K28" i="45" s="1"/>
  <c r="F29" i="45"/>
  <c r="K29" i="45" s="1"/>
  <c r="F30" i="45"/>
  <c r="K30" i="45" s="1"/>
  <c r="F31" i="45"/>
  <c r="F8" i="45"/>
  <c r="K8" i="45" s="1"/>
  <c r="F7" i="45"/>
  <c r="F6" i="45"/>
  <c r="AE30" i="33"/>
  <c r="AD30" i="33"/>
  <c r="AC30" i="33"/>
  <c r="AH30" i="42"/>
  <c r="AG30" i="42"/>
  <c r="AF30" i="42"/>
  <c r="AH29" i="42"/>
  <c r="AG29" i="42"/>
  <c r="AF29" i="42"/>
  <c r="AH28" i="42"/>
  <c r="AG28" i="42"/>
  <c r="AF28" i="42"/>
  <c r="AH27" i="42"/>
  <c r="AG27" i="42"/>
  <c r="AF27" i="42"/>
  <c r="AG7" i="42"/>
  <c r="AH7" i="42"/>
  <c r="AG8" i="42"/>
  <c r="AH8" i="42"/>
  <c r="AG9" i="42"/>
  <c r="AH9" i="42"/>
  <c r="AG10" i="42"/>
  <c r="AH10" i="42"/>
  <c r="AF7" i="42"/>
  <c r="AF8" i="42"/>
  <c r="AF9" i="42"/>
  <c r="AF10" i="42"/>
  <c r="AK29" i="42"/>
  <c r="AJ29" i="42"/>
  <c r="AI29" i="42"/>
  <c r="AK9" i="42"/>
  <c r="AJ9" i="42"/>
  <c r="AI9" i="42"/>
  <c r="F44" i="45" l="1"/>
  <c r="K31" i="45"/>
  <c r="K11" i="45"/>
  <c r="K10" i="45"/>
  <c r="K7" i="45"/>
  <c r="K44" i="45" l="1"/>
  <c r="AJ41" i="42"/>
  <c r="C44" i="33"/>
  <c r="C25" i="42"/>
  <c r="D25" i="42"/>
</calcChain>
</file>

<file path=xl/sharedStrings.xml><?xml version="1.0" encoding="utf-8"?>
<sst xmlns="http://schemas.openxmlformats.org/spreadsheetml/2006/main" count="5795" uniqueCount="756">
  <si>
    <t>資料  学校基本調査</t>
    <rPh sb="0" eb="2">
      <t>シリョウ</t>
    </rPh>
    <rPh sb="4" eb="10">
      <t>ガッコウキホンチョウサ</t>
    </rPh>
    <phoneticPr fontId="5"/>
  </si>
  <si>
    <t>５歳児</t>
  </si>
  <si>
    <t>４歳児</t>
  </si>
  <si>
    <t>３歳児</t>
    <rPh sb="1" eb="2">
      <t>サイ</t>
    </rPh>
    <rPh sb="2" eb="3">
      <t>ジ</t>
    </rPh>
    <phoneticPr fontId="12"/>
  </si>
  <si>
    <t>女</t>
    <rPh sb="0" eb="1">
      <t>オンナ</t>
    </rPh>
    <phoneticPr fontId="12"/>
  </si>
  <si>
    <t>男</t>
    <rPh sb="0" eb="1">
      <t>オトコ</t>
    </rPh>
    <phoneticPr fontId="12"/>
  </si>
  <si>
    <t>計</t>
    <rPh sb="0" eb="1">
      <t>ケイ</t>
    </rPh>
    <phoneticPr fontId="12"/>
  </si>
  <si>
    <t>(本園)</t>
    <rPh sb="1" eb="2">
      <t>ホン</t>
    </rPh>
    <rPh sb="2" eb="3">
      <t>エン</t>
    </rPh>
    <phoneticPr fontId="12"/>
  </si>
  <si>
    <t>就園率</t>
    <rPh sb="0" eb="1">
      <t>シュウ</t>
    </rPh>
    <rPh sb="1" eb="2">
      <t>エン</t>
    </rPh>
    <rPh sb="2" eb="3">
      <t>リツ</t>
    </rPh>
    <phoneticPr fontId="12"/>
  </si>
  <si>
    <t>修了者数</t>
    <rPh sb="0" eb="3">
      <t>シュウリョウシャ</t>
    </rPh>
    <rPh sb="3" eb="4">
      <t>スウ</t>
    </rPh>
    <phoneticPr fontId="12"/>
  </si>
  <si>
    <t>学級数</t>
    <rPh sb="0" eb="2">
      <t>ガッキュウ</t>
    </rPh>
    <rPh sb="2" eb="3">
      <t>スウ</t>
    </rPh>
    <phoneticPr fontId="12"/>
  </si>
  <si>
    <t>個人</t>
    <rPh sb="0" eb="2">
      <t>コジン</t>
    </rPh>
    <phoneticPr fontId="12"/>
  </si>
  <si>
    <t>その他
の法人</t>
    <rPh sb="0" eb="3">
      <t>ソノタ</t>
    </rPh>
    <rPh sb="5" eb="7">
      <t>ホウジン</t>
    </rPh>
    <phoneticPr fontId="12"/>
  </si>
  <si>
    <t>計</t>
  </si>
  <si>
    <t>養護助教諭</t>
  </si>
  <si>
    <t>養護教諭</t>
  </si>
  <si>
    <t>職員数</t>
    <rPh sb="0" eb="3">
      <t>ショクインスウ</t>
    </rPh>
    <phoneticPr fontId="12"/>
  </si>
  <si>
    <t>教育補助員</t>
  </si>
  <si>
    <t>主幹教諭</t>
    <rPh sb="0" eb="2">
      <t>シュカン</t>
    </rPh>
    <rPh sb="2" eb="4">
      <t>キョウユ</t>
    </rPh>
    <phoneticPr fontId="11"/>
  </si>
  <si>
    <t>本校</t>
    <rPh sb="0" eb="2">
      <t>ホンコウ</t>
    </rPh>
    <phoneticPr fontId="12"/>
  </si>
  <si>
    <t>分校</t>
    <rPh sb="0" eb="2">
      <t>ブンコウ</t>
    </rPh>
    <phoneticPr fontId="12"/>
  </si>
  <si>
    <t>総数</t>
    <rPh sb="0" eb="2">
      <t>ソウスウ</t>
    </rPh>
    <phoneticPr fontId="12"/>
  </si>
  <si>
    <t>複式</t>
    <rPh sb="0" eb="2">
      <t>フクシキ</t>
    </rPh>
    <phoneticPr fontId="11"/>
  </si>
  <si>
    <t>1学年</t>
    <rPh sb="1" eb="3">
      <t>ガクネン</t>
    </rPh>
    <phoneticPr fontId="12"/>
  </si>
  <si>
    <t>2学年</t>
    <rPh sb="1" eb="3">
      <t>ガクネン</t>
    </rPh>
    <phoneticPr fontId="12"/>
  </si>
  <si>
    <t>3学年</t>
  </si>
  <si>
    <t>4学年</t>
  </si>
  <si>
    <t>5学年</t>
  </si>
  <si>
    <t>6学年</t>
  </si>
  <si>
    <t>学級</t>
    <rPh sb="0" eb="2">
      <t>ガッキュウ</t>
    </rPh>
    <phoneticPr fontId="11"/>
  </si>
  <si>
    <t>2学年</t>
  </si>
  <si>
    <t>養護教諭</t>
    <rPh sb="0" eb="2">
      <t>ヨウゴ</t>
    </rPh>
    <rPh sb="2" eb="4">
      <t>キョウユ</t>
    </rPh>
    <phoneticPr fontId="12"/>
  </si>
  <si>
    <t>養護助教諭</t>
    <rPh sb="0" eb="2">
      <t>ヨウゴ</t>
    </rPh>
    <rPh sb="2" eb="5">
      <t>ジョキョウユ</t>
    </rPh>
    <phoneticPr fontId="12"/>
  </si>
  <si>
    <t>栄養教諭</t>
    <rPh sb="0" eb="2">
      <t>エイヨウ</t>
    </rPh>
    <rPh sb="2" eb="4">
      <t>キョウユ</t>
    </rPh>
    <phoneticPr fontId="12"/>
  </si>
  <si>
    <t/>
  </si>
  <si>
    <t>副校長</t>
    <rPh sb="0" eb="3">
      <t>フクコウチョウ</t>
    </rPh>
    <phoneticPr fontId="11"/>
  </si>
  <si>
    <t>特別支援</t>
    <rPh sb="0" eb="2">
      <t>トクベツ</t>
    </rPh>
    <rPh sb="2" eb="4">
      <t>シエン</t>
    </rPh>
    <phoneticPr fontId="11"/>
  </si>
  <si>
    <t>学　級</t>
    <rPh sb="0" eb="1">
      <t>ガク</t>
    </rPh>
    <rPh sb="2" eb="3">
      <t>キュウ</t>
    </rPh>
    <phoneticPr fontId="11"/>
  </si>
  <si>
    <t>複式学級</t>
    <rPh sb="0" eb="2">
      <t>フクシキ</t>
    </rPh>
    <rPh sb="2" eb="4">
      <t>ガッキュウ</t>
    </rPh>
    <phoneticPr fontId="12"/>
  </si>
  <si>
    <t>1学年</t>
    <rPh sb="1" eb="2">
      <t>ガッキュウ</t>
    </rPh>
    <rPh sb="2" eb="3">
      <t>ネン</t>
    </rPh>
    <phoneticPr fontId="12"/>
  </si>
  <si>
    <t>2学年</t>
    <rPh sb="2" eb="3">
      <t>ネン</t>
    </rPh>
    <phoneticPr fontId="11"/>
  </si>
  <si>
    <t>3学年</t>
    <rPh sb="2" eb="3">
      <t>ネン</t>
    </rPh>
    <phoneticPr fontId="11"/>
  </si>
  <si>
    <t>1学年</t>
  </si>
  <si>
    <t>計</t>
    <rPh sb="0" eb="1">
      <t>ケイ</t>
    </rPh>
    <phoneticPr fontId="11"/>
  </si>
  <si>
    <t>中学校</t>
    <rPh sb="0" eb="3">
      <t>チュウガッコウ</t>
    </rPh>
    <phoneticPr fontId="5"/>
  </si>
  <si>
    <t>助教諭</t>
  </si>
  <si>
    <t>総数</t>
  </si>
  <si>
    <t>分校</t>
  </si>
  <si>
    <t>その他</t>
  </si>
  <si>
    <t>総合学科</t>
  </si>
  <si>
    <t>全日制</t>
  </si>
  <si>
    <t>定時制</t>
  </si>
  <si>
    <t>併　置</t>
  </si>
  <si>
    <t>専攻科</t>
    <rPh sb="0" eb="3">
      <t>センコウカ</t>
    </rPh>
    <phoneticPr fontId="12"/>
  </si>
  <si>
    <t>総　数</t>
    <rPh sb="0" eb="3">
      <t>ソウスウ</t>
    </rPh>
    <phoneticPr fontId="11"/>
  </si>
  <si>
    <t>入学定員</t>
  </si>
  <si>
    <t>入学志願者</t>
  </si>
  <si>
    <t>入学者計</t>
  </si>
  <si>
    <t>入学者計のうち
他県所在の
中学校卒業者</t>
    <rPh sb="0" eb="3">
      <t>ニュウガクシャ</t>
    </rPh>
    <rPh sb="3" eb="4">
      <t>ケイ</t>
    </rPh>
    <rPh sb="4" eb="5">
      <t>ノウチ</t>
    </rPh>
    <rPh sb="8" eb="9">
      <t>タケン</t>
    </rPh>
    <rPh sb="9" eb="10">
      <t>ケン</t>
    </rPh>
    <rPh sb="10" eb="12">
      <t>ショザイ</t>
    </rPh>
    <rPh sb="14" eb="17">
      <t>チュウガッコウ</t>
    </rPh>
    <rPh sb="17" eb="20">
      <t>ソツギョウシャ</t>
    </rPh>
    <phoneticPr fontId="12"/>
  </si>
  <si>
    <t>入学者計のうち
過年度
中学校卒業者</t>
    <rPh sb="0" eb="3">
      <t>ニュウガクシャ</t>
    </rPh>
    <rPh sb="3" eb="4">
      <t>ケイ</t>
    </rPh>
    <rPh sb="8" eb="11">
      <t>カネンド</t>
    </rPh>
    <rPh sb="12" eb="15">
      <t>チュウガッコウ</t>
    </rPh>
    <rPh sb="15" eb="18">
      <t>ソツギョウシャ</t>
    </rPh>
    <phoneticPr fontId="12"/>
  </si>
  <si>
    <t>資料  学校基本調査</t>
  </si>
  <si>
    <t>男</t>
  </si>
  <si>
    <t>女</t>
  </si>
  <si>
    <t>卒業者総数
（A＋B＋C＋D＋E＋F＋G）</t>
    <rPh sb="0" eb="3">
      <t>ソツギョウシャ</t>
    </rPh>
    <rPh sb="3" eb="5">
      <t>ソウスウ</t>
    </rPh>
    <phoneticPr fontId="12"/>
  </si>
  <si>
    <t>女</t>
    <rPh sb="0" eb="1">
      <t>オンナ</t>
    </rPh>
    <phoneticPr fontId="11"/>
  </si>
  <si>
    <t>男</t>
    <rPh sb="0" eb="1">
      <t>オトコ</t>
    </rPh>
    <phoneticPr fontId="11"/>
  </si>
  <si>
    <t>体育館</t>
    <rPh sb="0" eb="3">
      <t>タイイクカン</t>
    </rPh>
    <phoneticPr fontId="12"/>
  </si>
  <si>
    <t>野球場</t>
    <rPh sb="0" eb="3">
      <t>ヤキュウジョウ</t>
    </rPh>
    <phoneticPr fontId="12"/>
  </si>
  <si>
    <t>ソフト球場</t>
    <rPh sb="3" eb="5">
      <t>キュウジョウ</t>
    </rPh>
    <phoneticPr fontId="12"/>
  </si>
  <si>
    <t>陸上競技場</t>
    <rPh sb="0" eb="2">
      <t>リクジョウ</t>
    </rPh>
    <rPh sb="2" eb="5">
      <t>キョウギジョウ</t>
    </rPh>
    <phoneticPr fontId="12"/>
  </si>
  <si>
    <t>庭球場</t>
    <rPh sb="0" eb="2">
      <t>テイキュウ</t>
    </rPh>
    <rPh sb="2" eb="3">
      <t>ジョウ</t>
    </rPh>
    <phoneticPr fontId="12"/>
  </si>
  <si>
    <t>サッカー場</t>
    <rPh sb="4" eb="5">
      <t>ジョウ</t>
    </rPh>
    <phoneticPr fontId="12"/>
  </si>
  <si>
    <t>弓道場</t>
    <rPh sb="0" eb="3">
      <t>キュウドウジョウ</t>
    </rPh>
    <phoneticPr fontId="12"/>
  </si>
  <si>
    <t>ゲートボール場</t>
    <rPh sb="6" eb="7">
      <t>ジョウ</t>
    </rPh>
    <phoneticPr fontId="12"/>
  </si>
  <si>
    <t>多目的広場</t>
    <rPh sb="0" eb="3">
      <t>タモクテキ</t>
    </rPh>
    <rPh sb="3" eb="5">
      <t>ヒロバ</t>
    </rPh>
    <phoneticPr fontId="12"/>
  </si>
  <si>
    <t>荒尾市体育センター</t>
    <rPh sb="0" eb="3">
      <t>アラオシ</t>
    </rPh>
    <rPh sb="3" eb="5">
      <t>タイイク</t>
    </rPh>
    <phoneticPr fontId="12"/>
  </si>
  <si>
    <t>その他</t>
    <rPh sb="0" eb="3">
      <t>ソノタ</t>
    </rPh>
    <phoneticPr fontId="12"/>
  </si>
  <si>
    <t>-</t>
    <phoneticPr fontId="5"/>
  </si>
  <si>
    <t>　　　　　</t>
    <phoneticPr fontId="12"/>
  </si>
  <si>
    <t>学校名</t>
    <rPh sb="0" eb="2">
      <t>ガッコウ</t>
    </rPh>
    <rPh sb="2" eb="3">
      <t>メイ</t>
    </rPh>
    <phoneticPr fontId="5"/>
  </si>
  <si>
    <t>体育館</t>
    <rPh sb="0" eb="3">
      <t>タイイクカン</t>
    </rPh>
    <phoneticPr fontId="5"/>
  </si>
  <si>
    <t>運動場</t>
    <rPh sb="0" eb="3">
      <t>ウンドウジョウ</t>
    </rPh>
    <phoneticPr fontId="5"/>
  </si>
  <si>
    <t>平井小</t>
    <rPh sb="0" eb="2">
      <t>ヒライ</t>
    </rPh>
    <rPh sb="2" eb="3">
      <t>ショウ</t>
    </rPh>
    <phoneticPr fontId="5"/>
  </si>
  <si>
    <t>府本小</t>
    <rPh sb="0" eb="1">
      <t>フ</t>
    </rPh>
    <rPh sb="1" eb="2">
      <t>モト</t>
    </rPh>
    <rPh sb="2" eb="3">
      <t>ショウ</t>
    </rPh>
    <phoneticPr fontId="5"/>
  </si>
  <si>
    <t>清里小</t>
    <rPh sb="0" eb="2">
      <t>キヨサト</t>
    </rPh>
    <rPh sb="2" eb="3">
      <t>ショウ</t>
    </rPh>
    <phoneticPr fontId="5"/>
  </si>
  <si>
    <t>有明小</t>
    <rPh sb="0" eb="2">
      <t>アリアケ</t>
    </rPh>
    <rPh sb="2" eb="3">
      <t>ショウ</t>
    </rPh>
    <phoneticPr fontId="5"/>
  </si>
  <si>
    <t>中央小</t>
    <rPh sb="0" eb="2">
      <t>チュウオウ</t>
    </rPh>
    <rPh sb="2" eb="3">
      <t>ショウ</t>
    </rPh>
    <phoneticPr fontId="5"/>
  </si>
  <si>
    <t>桜山小</t>
    <rPh sb="0" eb="2">
      <t>サクラヤマ</t>
    </rPh>
    <rPh sb="2" eb="3">
      <t>ショウ</t>
    </rPh>
    <phoneticPr fontId="5"/>
  </si>
  <si>
    <t>（単位　人）</t>
  </si>
  <si>
    <t>（単位　人）</t>
    <rPh sb="1" eb="3">
      <t>タンイ</t>
    </rPh>
    <rPh sb="4" eb="5">
      <t>ヒト</t>
    </rPh>
    <phoneticPr fontId="5"/>
  </si>
  <si>
    <t>海陽中</t>
    <rPh sb="0" eb="1">
      <t>ウミ</t>
    </rPh>
    <rPh sb="1" eb="2">
      <t>ヨウ</t>
    </rPh>
    <rPh sb="2" eb="3">
      <t>チュウ</t>
    </rPh>
    <phoneticPr fontId="5"/>
  </si>
  <si>
    <t>旧五中</t>
    <rPh sb="0" eb="1">
      <t>キュウ</t>
    </rPh>
    <rPh sb="1" eb="2">
      <t>ゴ</t>
    </rPh>
    <rPh sb="2" eb="3">
      <t>チュウ</t>
    </rPh>
    <phoneticPr fontId="5"/>
  </si>
  <si>
    <t>活動種目</t>
    <rPh sb="0" eb="2">
      <t>カツドウ</t>
    </rPh>
    <rPh sb="2" eb="4">
      <t>シュモク</t>
    </rPh>
    <phoneticPr fontId="5"/>
  </si>
  <si>
    <t>その他</t>
    <rPh sb="2" eb="3">
      <t>タ</t>
    </rPh>
    <phoneticPr fontId="5"/>
  </si>
  <si>
    <t>万田小</t>
    <rPh sb="0" eb="2">
      <t>マンダ</t>
    </rPh>
    <rPh sb="2" eb="3">
      <t>ショウ</t>
    </rPh>
    <phoneticPr fontId="5"/>
  </si>
  <si>
    <t>八幡小</t>
    <rPh sb="0" eb="2">
      <t>ハチマン</t>
    </rPh>
    <rPh sb="2" eb="3">
      <t>ショウ</t>
    </rPh>
    <phoneticPr fontId="5"/>
  </si>
  <si>
    <t>（単位　園・級・人・％）</t>
    <rPh sb="1" eb="3">
      <t>タンイ</t>
    </rPh>
    <rPh sb="4" eb="5">
      <t>エン</t>
    </rPh>
    <rPh sb="6" eb="7">
      <t>キュウ</t>
    </rPh>
    <rPh sb="8" eb="9">
      <t>ヒト</t>
    </rPh>
    <phoneticPr fontId="5"/>
  </si>
  <si>
    <t>年　度</t>
    <rPh sb="0" eb="1">
      <t>ネン</t>
    </rPh>
    <rPh sb="2" eb="3">
      <t>ド</t>
    </rPh>
    <phoneticPr fontId="5"/>
  </si>
  <si>
    <t>（単位　人）</t>
    <rPh sb="1" eb="3">
      <t>タンイ</t>
    </rPh>
    <rPh sb="4" eb="5">
      <t>ニン</t>
    </rPh>
    <phoneticPr fontId="11"/>
  </si>
  <si>
    <t>（単位　校・級・人）</t>
    <rPh sb="1" eb="3">
      <t>タンイ</t>
    </rPh>
    <rPh sb="4" eb="5">
      <t>コウ</t>
    </rPh>
    <rPh sb="6" eb="7">
      <t>キュウ</t>
    </rPh>
    <rPh sb="8" eb="9">
      <t>ヒト</t>
    </rPh>
    <phoneticPr fontId="5"/>
  </si>
  <si>
    <t>学　級　数</t>
    <rPh sb="0" eb="1">
      <t>ガク</t>
    </rPh>
    <rPh sb="2" eb="3">
      <t>キュウ</t>
    </rPh>
    <rPh sb="4" eb="5">
      <t>スウ</t>
    </rPh>
    <phoneticPr fontId="11"/>
  </si>
  <si>
    <t>職　員　数</t>
    <rPh sb="0" eb="1">
      <t>ショク</t>
    </rPh>
    <rPh sb="2" eb="3">
      <t>イン</t>
    </rPh>
    <rPh sb="4" eb="5">
      <t>スウ</t>
    </rPh>
    <phoneticPr fontId="12"/>
  </si>
  <si>
    <t>助　教　諭</t>
    <rPh sb="0" eb="1">
      <t>スケ</t>
    </rPh>
    <rPh sb="2" eb="3">
      <t>キョウ</t>
    </rPh>
    <rPh sb="4" eb="5">
      <t>ユ</t>
    </rPh>
    <phoneticPr fontId="12"/>
  </si>
  <si>
    <t>教　諭</t>
    <phoneticPr fontId="5"/>
  </si>
  <si>
    <t>教　頭</t>
    <phoneticPr fontId="5"/>
  </si>
  <si>
    <t>副　園　長</t>
    <rPh sb="0" eb="1">
      <t>フク</t>
    </rPh>
    <rPh sb="2" eb="3">
      <t>エン</t>
    </rPh>
    <rPh sb="4" eb="5">
      <t>チョウ</t>
    </rPh>
    <phoneticPr fontId="11"/>
  </si>
  <si>
    <t>単　式　学　級</t>
    <rPh sb="0" eb="1">
      <t>タン</t>
    </rPh>
    <rPh sb="2" eb="3">
      <t>シキ</t>
    </rPh>
    <rPh sb="4" eb="5">
      <t>ガク</t>
    </rPh>
    <rPh sb="6" eb="7">
      <t>キュウ</t>
    </rPh>
    <phoneticPr fontId="12"/>
  </si>
  <si>
    <t>年　度</t>
    <rPh sb="0" eb="1">
      <t>ネン</t>
    </rPh>
    <rPh sb="2" eb="3">
      <t>ド</t>
    </rPh>
    <phoneticPr fontId="11"/>
  </si>
  <si>
    <t>一　小</t>
    <rPh sb="0" eb="1">
      <t>イチ</t>
    </rPh>
    <rPh sb="2" eb="3">
      <t>ショウ</t>
    </rPh>
    <phoneticPr fontId="5"/>
  </si>
  <si>
    <t>（単位　校・級）</t>
    <rPh sb="1" eb="3">
      <t>タンイ</t>
    </rPh>
    <rPh sb="4" eb="5">
      <t>コウ</t>
    </rPh>
    <rPh sb="6" eb="7">
      <t>キュウ</t>
    </rPh>
    <phoneticPr fontId="5"/>
  </si>
  <si>
    <t>（単位　人）</t>
    <rPh sb="1" eb="3">
      <t>タンイ</t>
    </rPh>
    <rPh sb="4" eb="5">
      <t>ヒト</t>
    </rPh>
    <phoneticPr fontId="11"/>
  </si>
  <si>
    <r>
      <t xml:space="preserve">年 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度</t>
    </r>
    <rPh sb="0" eb="1">
      <t>ネン</t>
    </rPh>
    <rPh sb="3" eb="4">
      <t>ド</t>
    </rPh>
    <phoneticPr fontId="5"/>
  </si>
  <si>
    <t>普 通</t>
    <phoneticPr fontId="5"/>
  </si>
  <si>
    <t>農 業</t>
    <phoneticPr fontId="5"/>
  </si>
  <si>
    <t>工 業</t>
    <phoneticPr fontId="5"/>
  </si>
  <si>
    <t>商 業</t>
    <phoneticPr fontId="5"/>
  </si>
  <si>
    <t>水 産</t>
    <phoneticPr fontId="5"/>
  </si>
  <si>
    <t>本 校</t>
    <phoneticPr fontId="5"/>
  </si>
  <si>
    <r>
      <t>学 校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数</t>
    </r>
    <phoneticPr fontId="5"/>
  </si>
  <si>
    <r>
      <t>学 科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数(本科）</t>
    </r>
    <phoneticPr fontId="5"/>
  </si>
  <si>
    <t>家 庭</t>
    <phoneticPr fontId="5"/>
  </si>
  <si>
    <t>看 護</t>
    <phoneticPr fontId="5"/>
  </si>
  <si>
    <t>情 報</t>
    <rPh sb="0" eb="1">
      <t>ジョウ</t>
    </rPh>
    <rPh sb="2" eb="3">
      <t>ホウ</t>
    </rPh>
    <phoneticPr fontId="11"/>
  </si>
  <si>
    <t>福 祉</t>
    <rPh sb="0" eb="1">
      <t>フク</t>
    </rPh>
    <rPh sb="2" eb="3">
      <t>シ</t>
    </rPh>
    <phoneticPr fontId="11"/>
  </si>
  <si>
    <t>講　師</t>
    <rPh sb="0" eb="1">
      <t>コウ</t>
    </rPh>
    <rPh sb="2" eb="3">
      <t>シ</t>
    </rPh>
    <phoneticPr fontId="12"/>
  </si>
  <si>
    <t>校　長</t>
    <phoneticPr fontId="5"/>
  </si>
  <si>
    <t>Ｂ　
専修学校（専門課程）進学者</t>
    <rPh sb="8" eb="10">
      <t>センモン</t>
    </rPh>
    <rPh sb="10" eb="12">
      <t>カテイ</t>
    </rPh>
    <rPh sb="13" eb="15">
      <t>シンガク</t>
    </rPh>
    <phoneticPr fontId="11"/>
  </si>
  <si>
    <t>Ｃ　
専修学校（一般課程等）入学者</t>
    <rPh sb="3" eb="5">
      <t>センシュウ</t>
    </rPh>
    <rPh sb="5" eb="7">
      <t>ガッコウ</t>
    </rPh>
    <rPh sb="8" eb="10">
      <t>イッパン</t>
    </rPh>
    <rPh sb="10" eb="12">
      <t>カテイ</t>
    </rPh>
    <rPh sb="12" eb="13">
      <t>トウ</t>
    </rPh>
    <rPh sb="14" eb="16">
      <t>ニュウガク</t>
    </rPh>
    <rPh sb="16" eb="17">
      <t>シュウショクシャ</t>
    </rPh>
    <phoneticPr fontId="12"/>
  </si>
  <si>
    <t>Ａ　
大学等
進学者</t>
    <rPh sb="3" eb="5">
      <t>ダイガク</t>
    </rPh>
    <rPh sb="5" eb="6">
      <t>トウ</t>
    </rPh>
    <rPh sb="7" eb="9">
      <t>シンガク</t>
    </rPh>
    <rPh sb="9" eb="10">
      <t>シャ</t>
    </rPh>
    <phoneticPr fontId="12"/>
  </si>
  <si>
    <t>Ｄ　
公共職業能力開発施設等入学者</t>
    <rPh sb="3" eb="5">
      <t>コウキョウ</t>
    </rPh>
    <rPh sb="5" eb="7">
      <t>ショクギョウ</t>
    </rPh>
    <rPh sb="7" eb="9">
      <t>ノウリョク</t>
    </rPh>
    <rPh sb="9" eb="11">
      <t>カイハツ</t>
    </rPh>
    <rPh sb="11" eb="13">
      <t>シセツ</t>
    </rPh>
    <rPh sb="13" eb="14">
      <t>トウ</t>
    </rPh>
    <rPh sb="14" eb="17">
      <t>ニュウガクシャ</t>
    </rPh>
    <phoneticPr fontId="12"/>
  </si>
  <si>
    <t>（単位　人・％）</t>
    <rPh sb="1" eb="3">
      <t>タンイ</t>
    </rPh>
    <rPh sb="4" eb="5">
      <t>ヒト</t>
    </rPh>
    <phoneticPr fontId="11"/>
  </si>
  <si>
    <t>年　度</t>
    <rPh sb="0" eb="1">
      <t>トシ</t>
    </rPh>
    <rPh sb="2" eb="3">
      <t>ド</t>
    </rPh>
    <phoneticPr fontId="5"/>
  </si>
  <si>
    <t>‐</t>
    <phoneticPr fontId="5"/>
  </si>
  <si>
    <t>年　度</t>
    <rPh sb="0" eb="1">
      <t>トシ</t>
    </rPh>
    <rPh sb="2" eb="3">
      <t>ド</t>
    </rPh>
    <phoneticPr fontId="11"/>
  </si>
  <si>
    <t>総　　計</t>
    <rPh sb="0" eb="1">
      <t>ソウ</t>
    </rPh>
    <rPh sb="3" eb="4">
      <t>ケイ</t>
    </rPh>
    <phoneticPr fontId="5"/>
  </si>
  <si>
    <t>資料　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5"/>
  </si>
  <si>
    <t>学　校　数</t>
    <rPh sb="0" eb="1">
      <t>ガク</t>
    </rPh>
    <rPh sb="2" eb="3">
      <t>コウ</t>
    </rPh>
    <rPh sb="4" eb="5">
      <t>スウ</t>
    </rPh>
    <phoneticPr fontId="12"/>
  </si>
  <si>
    <t>二　小</t>
    <rPh sb="0" eb="1">
      <t>ニ</t>
    </rPh>
    <rPh sb="2" eb="3">
      <t>ショウ</t>
    </rPh>
    <phoneticPr fontId="5"/>
  </si>
  <si>
    <t>三　小</t>
    <rPh sb="0" eb="1">
      <t>サン</t>
    </rPh>
    <rPh sb="2" eb="3">
      <t>ショウ</t>
    </rPh>
    <phoneticPr fontId="5"/>
  </si>
  <si>
    <t>四　小</t>
    <rPh sb="0" eb="1">
      <t>ヨン</t>
    </rPh>
    <rPh sb="2" eb="3">
      <t>ショウ</t>
    </rPh>
    <phoneticPr fontId="5"/>
  </si>
  <si>
    <t>総　計</t>
    <rPh sb="0" eb="1">
      <t>ソウ</t>
    </rPh>
    <rPh sb="2" eb="3">
      <t>ケイ</t>
    </rPh>
    <phoneticPr fontId="5"/>
  </si>
  <si>
    <t>（単位　人・%）</t>
    <rPh sb="1" eb="3">
      <t>タンイ</t>
    </rPh>
    <rPh sb="4" eb="5">
      <t>ヒト</t>
    </rPh>
    <phoneticPr fontId="11"/>
  </si>
  <si>
    <t>本　　　　科</t>
    <rPh sb="0" eb="1">
      <t>ホン</t>
    </rPh>
    <rPh sb="5" eb="6">
      <t>カ</t>
    </rPh>
    <phoneticPr fontId="12"/>
  </si>
  <si>
    <t>全　日　制</t>
    <rPh sb="0" eb="1">
      <t>ゼン</t>
    </rPh>
    <rPh sb="2" eb="3">
      <t>ニチ</t>
    </rPh>
    <rPh sb="4" eb="5">
      <t>セイ</t>
    </rPh>
    <phoneticPr fontId="12"/>
  </si>
  <si>
    <t>定　時　制</t>
    <rPh sb="0" eb="1">
      <t>サダム</t>
    </rPh>
    <rPh sb="2" eb="3">
      <t>トキ</t>
    </rPh>
    <rPh sb="4" eb="5">
      <t>セイ</t>
    </rPh>
    <phoneticPr fontId="12"/>
  </si>
  <si>
    <t>卒業者総数
（A＋B＋C＋D＋E＋F＋G＋H）</t>
    <rPh sb="0" eb="3">
      <t>ソツギョウシャ</t>
    </rPh>
    <rPh sb="3" eb="5">
      <t>ソウスウ</t>
    </rPh>
    <phoneticPr fontId="12"/>
  </si>
  <si>
    <r>
      <t xml:space="preserve">年 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度</t>
    </r>
    <rPh sb="0" eb="1">
      <t>トシ</t>
    </rPh>
    <rPh sb="3" eb="4">
      <t>ド</t>
    </rPh>
    <phoneticPr fontId="5"/>
  </si>
  <si>
    <t>Ｅ　
就職者</t>
    <rPh sb="3" eb="6">
      <t>シュウショクシャ</t>
    </rPh>
    <phoneticPr fontId="12"/>
  </si>
  <si>
    <t>F　
一時的な仕事に就いた者</t>
    <rPh sb="3" eb="6">
      <t>イチジテキ</t>
    </rPh>
    <rPh sb="7" eb="9">
      <t>シゴト</t>
    </rPh>
    <rPh sb="10" eb="11">
      <t>ツ</t>
    </rPh>
    <rPh sb="13" eb="14">
      <t>モノ</t>
    </rPh>
    <phoneticPr fontId="12"/>
  </si>
  <si>
    <t>Ｇ　
左記以外の者</t>
    <rPh sb="3" eb="7">
      <t>サキイガイ</t>
    </rPh>
    <rPh sb="8" eb="9">
      <t>モノ</t>
    </rPh>
    <phoneticPr fontId="12"/>
  </si>
  <si>
    <t>Ｈ　
死亡・不詳の者</t>
    <rPh sb="3" eb="5">
      <t>シボウ</t>
    </rPh>
    <rPh sb="6" eb="8">
      <t>フショウ</t>
    </rPh>
    <rPh sb="9" eb="10">
      <t>モノ</t>
    </rPh>
    <phoneticPr fontId="11"/>
  </si>
  <si>
    <t>大学等進学率</t>
    <rPh sb="0" eb="2">
      <t>ダイガク</t>
    </rPh>
    <rPh sb="2" eb="3">
      <t>トウ</t>
    </rPh>
    <rPh sb="3" eb="5">
      <t>シンガク</t>
    </rPh>
    <rPh sb="5" eb="6">
      <t>リツ</t>
    </rPh>
    <phoneticPr fontId="12"/>
  </si>
  <si>
    <t>小　計</t>
    <rPh sb="0" eb="1">
      <t>ショウ</t>
    </rPh>
    <rPh sb="2" eb="3">
      <t>ケイ</t>
    </rPh>
    <phoneticPr fontId="5"/>
  </si>
  <si>
    <t>野　球</t>
    <rPh sb="0" eb="1">
      <t>ノ</t>
    </rPh>
    <rPh sb="2" eb="3">
      <t>タマ</t>
    </rPh>
    <phoneticPr fontId="5"/>
  </si>
  <si>
    <t>卓　球</t>
    <rPh sb="0" eb="1">
      <t>タク</t>
    </rPh>
    <rPh sb="2" eb="3">
      <t>タマ</t>
    </rPh>
    <phoneticPr fontId="5"/>
  </si>
  <si>
    <t>剣　道</t>
    <rPh sb="0" eb="1">
      <t>ケン</t>
    </rPh>
    <rPh sb="2" eb="3">
      <t>ミチ</t>
    </rPh>
    <phoneticPr fontId="5"/>
  </si>
  <si>
    <t>空　手</t>
    <rPh sb="0" eb="1">
      <t>ソラ</t>
    </rPh>
    <rPh sb="2" eb="3">
      <t>テ</t>
    </rPh>
    <phoneticPr fontId="5"/>
  </si>
  <si>
    <t>合　計</t>
    <rPh sb="0" eb="1">
      <t>ゴウ</t>
    </rPh>
    <rPh sb="2" eb="3">
      <t>ケイ</t>
    </rPh>
    <phoneticPr fontId="5"/>
  </si>
  <si>
    <t>合　計</t>
    <rPh sb="0" eb="1">
      <t>ゴウ</t>
    </rPh>
    <rPh sb="2" eb="3">
      <t>ケイ</t>
    </rPh>
    <phoneticPr fontId="12"/>
  </si>
  <si>
    <t>平成21年度</t>
    <rPh sb="0" eb="2">
      <t>ヘイセイ</t>
    </rPh>
    <rPh sb="5" eb="6">
      <t>ド</t>
    </rPh>
    <phoneticPr fontId="12"/>
  </si>
  <si>
    <t>平成22年度</t>
    <rPh sb="0" eb="2">
      <t>ヘイセイ</t>
    </rPh>
    <rPh sb="5" eb="6">
      <t>ド</t>
    </rPh>
    <phoneticPr fontId="12"/>
  </si>
  <si>
    <t>合　計</t>
    <rPh sb="0" eb="1">
      <t>ア</t>
    </rPh>
    <rPh sb="2" eb="3">
      <t>ケイ</t>
    </rPh>
    <phoneticPr fontId="12"/>
  </si>
  <si>
    <t>園 数</t>
    <rPh sb="0" eb="1">
      <t>エン</t>
    </rPh>
    <rPh sb="2" eb="3">
      <t>スウ</t>
    </rPh>
    <phoneticPr fontId="12"/>
  </si>
  <si>
    <t>総　数</t>
    <rPh sb="0" eb="1">
      <t>ソウ</t>
    </rPh>
    <rPh sb="2" eb="3">
      <t>スウ</t>
    </rPh>
    <phoneticPr fontId="12"/>
  </si>
  <si>
    <t>運動公園利用件数</t>
    <rPh sb="0" eb="4">
      <t>ウンドウコウエン</t>
    </rPh>
    <rPh sb="4" eb="6">
      <t>リヨウ</t>
    </rPh>
    <rPh sb="6" eb="8">
      <t>ケンスウ</t>
    </rPh>
    <phoneticPr fontId="12"/>
  </si>
  <si>
    <t>運動公園利用人員</t>
    <rPh sb="0" eb="2">
      <t>ウンドウ</t>
    </rPh>
    <rPh sb="2" eb="4">
      <t>コウエン</t>
    </rPh>
    <rPh sb="4" eb="6">
      <t>リヨウ</t>
    </rPh>
    <rPh sb="6" eb="8">
      <t>ジンイン</t>
    </rPh>
    <phoneticPr fontId="12"/>
  </si>
  <si>
    <t>人　数</t>
    <rPh sb="0" eb="1">
      <t>ヒト</t>
    </rPh>
    <rPh sb="2" eb="3">
      <t>スウ</t>
    </rPh>
    <phoneticPr fontId="5"/>
  </si>
  <si>
    <t>校　長</t>
    <rPh sb="0" eb="1">
      <t>コウ</t>
    </rPh>
    <rPh sb="2" eb="3">
      <t>チョウ</t>
    </rPh>
    <phoneticPr fontId="12"/>
  </si>
  <si>
    <t>教　頭</t>
    <rPh sb="0" eb="1">
      <t>キョウ</t>
    </rPh>
    <rPh sb="2" eb="3">
      <t>アタマ</t>
    </rPh>
    <phoneticPr fontId="12"/>
  </si>
  <si>
    <t>教　諭</t>
    <rPh sb="0" eb="1">
      <t>キョウ</t>
    </rPh>
    <rPh sb="2" eb="3">
      <t>ユ</t>
    </rPh>
    <phoneticPr fontId="12"/>
  </si>
  <si>
    <t>Ａ　
高等学校等進学者</t>
    <rPh sb="3" eb="5">
      <t>コウトウ</t>
    </rPh>
    <rPh sb="5" eb="7">
      <t>ガッコウ</t>
    </rPh>
    <rPh sb="7" eb="8">
      <t>ナド</t>
    </rPh>
    <phoneticPr fontId="11"/>
  </si>
  <si>
    <t>Ｂ　
専修学校（高等課程）
進学者</t>
    <rPh sb="3" eb="5">
      <t>センシュウ</t>
    </rPh>
    <rPh sb="5" eb="7">
      <t>ガッコウ</t>
    </rPh>
    <rPh sb="8" eb="10">
      <t>コウトウ</t>
    </rPh>
    <rPh sb="10" eb="12">
      <t>カテイ</t>
    </rPh>
    <rPh sb="14" eb="16">
      <t>シンガク</t>
    </rPh>
    <rPh sb="16" eb="17">
      <t>シャ</t>
    </rPh>
    <phoneticPr fontId="12"/>
  </si>
  <si>
    <t>C　
専修学校（一般課程）等
入学者</t>
    <rPh sb="3" eb="5">
      <t>センシュウ</t>
    </rPh>
    <rPh sb="5" eb="7">
      <t>ガッコウ</t>
    </rPh>
    <rPh sb="8" eb="10">
      <t>イッパン</t>
    </rPh>
    <rPh sb="10" eb="12">
      <t>カテイ</t>
    </rPh>
    <rPh sb="13" eb="14">
      <t>トウ</t>
    </rPh>
    <rPh sb="15" eb="18">
      <t>ニュウガクシャ</t>
    </rPh>
    <phoneticPr fontId="12"/>
  </si>
  <si>
    <t>Ｄ　
公共職業能力開発施設等
入学者</t>
    <rPh sb="3" eb="5">
      <t>コウキョウ</t>
    </rPh>
    <rPh sb="5" eb="7">
      <t>ショクギョウ</t>
    </rPh>
    <rPh sb="7" eb="9">
      <t>ノウリョク</t>
    </rPh>
    <rPh sb="9" eb="11">
      <t>カイハツ</t>
    </rPh>
    <rPh sb="11" eb="14">
      <t>シセツナド</t>
    </rPh>
    <rPh sb="15" eb="18">
      <t>ニュウガクシャ</t>
    </rPh>
    <phoneticPr fontId="11"/>
  </si>
  <si>
    <t>F　
左記以外の者</t>
    <rPh sb="3" eb="5">
      <t>サキ</t>
    </rPh>
    <rPh sb="5" eb="7">
      <t>イガイ</t>
    </rPh>
    <rPh sb="8" eb="9">
      <t>モノ</t>
    </rPh>
    <phoneticPr fontId="12"/>
  </si>
  <si>
    <t>G　
死亡・不詳の者</t>
    <rPh sb="3" eb="5">
      <t>シボウ</t>
    </rPh>
    <rPh sb="6" eb="8">
      <t>フショウ</t>
    </rPh>
    <rPh sb="9" eb="10">
      <t>モノ</t>
    </rPh>
    <phoneticPr fontId="12"/>
  </si>
  <si>
    <t>就 職 率</t>
    <rPh sb="0" eb="1">
      <t>シュウ</t>
    </rPh>
    <rPh sb="2" eb="3">
      <t>ショク</t>
    </rPh>
    <rPh sb="4" eb="5">
      <t>リツ</t>
    </rPh>
    <phoneticPr fontId="12"/>
  </si>
  <si>
    <t>第９章　教育文化</t>
    <rPh sb="0" eb="1">
      <t>ダイ</t>
    </rPh>
    <rPh sb="2" eb="3">
      <t>ショウ</t>
    </rPh>
    <rPh sb="4" eb="5">
      <t>キョウ</t>
    </rPh>
    <rPh sb="5" eb="6">
      <t>イク</t>
    </rPh>
    <rPh sb="6" eb="8">
      <t>ブンカ</t>
    </rPh>
    <phoneticPr fontId="12"/>
  </si>
  <si>
    <t>９　教　育　文　化</t>
    <rPh sb="2" eb="3">
      <t>キョウ</t>
    </rPh>
    <rPh sb="4" eb="5">
      <t>イク</t>
    </rPh>
    <rPh sb="6" eb="7">
      <t>ブン</t>
    </rPh>
    <rPh sb="8" eb="9">
      <t>カ</t>
    </rPh>
    <phoneticPr fontId="11"/>
  </si>
  <si>
    <t>-</t>
  </si>
  <si>
    <t>‐</t>
    <phoneticPr fontId="5"/>
  </si>
  <si>
    <t>‐</t>
  </si>
  <si>
    <t>学 校 名</t>
    <rPh sb="0" eb="1">
      <t>ガク</t>
    </rPh>
    <rPh sb="2" eb="3">
      <t>コウ</t>
    </rPh>
    <rPh sb="4" eb="5">
      <t>メイ</t>
    </rPh>
    <phoneticPr fontId="5"/>
  </si>
  <si>
    <t>校　長</t>
    <phoneticPr fontId="5"/>
  </si>
  <si>
    <t>教　頭</t>
    <phoneticPr fontId="5"/>
  </si>
  <si>
    <t>教　諭</t>
    <phoneticPr fontId="5"/>
  </si>
  <si>
    <t>E　
就　職　者</t>
    <rPh sb="3" eb="4">
      <t>ツ</t>
    </rPh>
    <rPh sb="5" eb="6">
      <t>ショク</t>
    </rPh>
    <rPh sb="7" eb="8">
      <t>シャ</t>
    </rPh>
    <phoneticPr fontId="12"/>
  </si>
  <si>
    <t>就　職　率</t>
    <rPh sb="0" eb="1">
      <t>ツ</t>
    </rPh>
    <rPh sb="2" eb="3">
      <t>ショク</t>
    </rPh>
    <rPh sb="4" eb="5">
      <t>リツ</t>
    </rPh>
    <phoneticPr fontId="12"/>
  </si>
  <si>
    <t>2)幼稚園就園率＝幼稚園修了者数÷小学校1学年児童数</t>
    <rPh sb="2" eb="5">
      <t>ヨウチエン</t>
    </rPh>
    <rPh sb="5" eb="6">
      <t>ツ</t>
    </rPh>
    <rPh sb="6" eb="7">
      <t>エン</t>
    </rPh>
    <rPh sb="7" eb="8">
      <t>リツ</t>
    </rPh>
    <phoneticPr fontId="5"/>
  </si>
  <si>
    <t>3)進学率＝Ａ÷卒業者総数×100　　就職率＝（Ｅ＋Ｈ）÷卒業者総数×100</t>
    <rPh sb="2" eb="4">
      <t>シンガク</t>
    </rPh>
    <rPh sb="4" eb="5">
      <t>リツ</t>
    </rPh>
    <rPh sb="8" eb="11">
      <t>ソツギョウシャ</t>
    </rPh>
    <rPh sb="11" eb="13">
      <t>ソウスウ</t>
    </rPh>
    <rPh sb="19" eb="21">
      <t>シュウショク</t>
    </rPh>
    <rPh sb="21" eb="22">
      <t>リツ</t>
    </rPh>
    <rPh sb="29" eb="32">
      <t>ソツギョウシャ</t>
    </rPh>
    <rPh sb="32" eb="34">
      <t>ソウスウ</t>
    </rPh>
    <phoneticPr fontId="5"/>
  </si>
  <si>
    <t>使用室名</t>
    <rPh sb="0" eb="2">
      <t>シヨウ</t>
    </rPh>
    <rPh sb="2" eb="3">
      <t>シツ</t>
    </rPh>
    <rPh sb="3" eb="4">
      <t>メイ</t>
    </rPh>
    <phoneticPr fontId="5"/>
  </si>
  <si>
    <t>利用者合計</t>
    <rPh sb="0" eb="3">
      <t>リヨウシャ</t>
    </rPh>
    <rPh sb="3" eb="5">
      <t>ゴウケイ</t>
    </rPh>
    <phoneticPr fontId="5"/>
  </si>
  <si>
    <t>多目的ルーム</t>
    <rPh sb="0" eb="3">
      <t>タモクテキ</t>
    </rPh>
    <phoneticPr fontId="5"/>
  </si>
  <si>
    <t>研修室A</t>
    <rPh sb="0" eb="3">
      <t>ケンシュウシツ</t>
    </rPh>
    <phoneticPr fontId="5"/>
  </si>
  <si>
    <t>研修室B</t>
    <rPh sb="0" eb="3">
      <t>ケンシュウシツ</t>
    </rPh>
    <phoneticPr fontId="5"/>
  </si>
  <si>
    <t>件数</t>
    <rPh sb="0" eb="2">
      <t>ケンスウ</t>
    </rPh>
    <phoneticPr fontId="5"/>
  </si>
  <si>
    <t>人数</t>
    <rPh sb="0" eb="2">
      <t>ニンズウ</t>
    </rPh>
    <phoneticPr fontId="5"/>
  </si>
  <si>
    <t>９　教　育　文　化</t>
    <rPh sb="2" eb="3">
      <t>キョウ</t>
    </rPh>
    <rPh sb="4" eb="5">
      <t>イク</t>
    </rPh>
    <rPh sb="6" eb="7">
      <t>ブン</t>
    </rPh>
    <rPh sb="8" eb="9">
      <t>カ</t>
    </rPh>
    <phoneticPr fontId="5"/>
  </si>
  <si>
    <t>緑ケ丘小</t>
    <rPh sb="0" eb="1">
      <t>ミドリ</t>
    </rPh>
    <rPh sb="2" eb="3">
      <t>オカ</t>
    </rPh>
    <rPh sb="3" eb="4">
      <t>ショウ</t>
    </rPh>
    <phoneticPr fontId="5"/>
  </si>
  <si>
    <t>施設名</t>
    <phoneticPr fontId="23"/>
  </si>
  <si>
    <t>開館日数</t>
    <phoneticPr fontId="23"/>
  </si>
  <si>
    <t>件数</t>
    <phoneticPr fontId="23"/>
  </si>
  <si>
    <t>大ホール</t>
    <phoneticPr fontId="23"/>
  </si>
  <si>
    <t>利用日数</t>
    <phoneticPr fontId="23"/>
  </si>
  <si>
    <t>利用率</t>
    <phoneticPr fontId="23"/>
  </si>
  <si>
    <t>利用者数</t>
    <phoneticPr fontId="23"/>
  </si>
  <si>
    <t>小ホール</t>
    <phoneticPr fontId="23"/>
  </si>
  <si>
    <t>会議室</t>
    <phoneticPr fontId="23"/>
  </si>
  <si>
    <t>練習室</t>
    <phoneticPr fontId="23"/>
  </si>
  <si>
    <t>ギャラリー</t>
  </si>
  <si>
    <t>スタジオ</t>
    <phoneticPr fontId="23"/>
  </si>
  <si>
    <t>多目的ルーム</t>
    <rPh sb="0" eb="3">
      <t>タモクテキ</t>
    </rPh>
    <phoneticPr fontId="23"/>
  </si>
  <si>
    <t>その他</t>
    <phoneticPr fontId="23"/>
  </si>
  <si>
    <t>子</t>
    <phoneticPr fontId="23"/>
  </si>
  <si>
    <t>入場者</t>
  </si>
  <si>
    <t>ど科</t>
    <phoneticPr fontId="23"/>
  </si>
  <si>
    <t>工作室</t>
  </si>
  <si>
    <t>も学</t>
    <phoneticPr fontId="23"/>
  </si>
  <si>
    <t xml:space="preserve">  館</t>
    <phoneticPr fontId="23"/>
  </si>
  <si>
    <t>計</t>
    <phoneticPr fontId="23"/>
  </si>
  <si>
    <t>（単位　件・人）</t>
    <rPh sb="1" eb="3">
      <t>タンイ</t>
    </rPh>
    <rPh sb="4" eb="5">
      <t>ケン</t>
    </rPh>
    <rPh sb="6" eb="7">
      <t>ヒト</t>
    </rPh>
    <phoneticPr fontId="5"/>
  </si>
  <si>
    <t>（単位　件・日・人）</t>
    <rPh sb="1" eb="3">
      <t>タンイ</t>
    </rPh>
    <rPh sb="4" eb="5">
      <t>ケン</t>
    </rPh>
    <rPh sb="6" eb="7">
      <t>ニチ</t>
    </rPh>
    <rPh sb="8" eb="9">
      <t>ヒト</t>
    </rPh>
    <phoneticPr fontId="5"/>
  </si>
  <si>
    <t>（単位　人・円）</t>
    <rPh sb="1" eb="3">
      <t>タンイ</t>
    </rPh>
    <rPh sb="4" eb="5">
      <t>ヒト</t>
    </rPh>
    <rPh sb="6" eb="7">
      <t>エン</t>
    </rPh>
    <phoneticPr fontId="5"/>
  </si>
  <si>
    <t>資料  学校基本調査</t>
    <phoneticPr fontId="5"/>
  </si>
  <si>
    <t>-</t>
    <phoneticPr fontId="5"/>
  </si>
  <si>
    <t>単　式　学　級</t>
    <phoneticPr fontId="5"/>
  </si>
  <si>
    <t>1)平成20年度から五中は一中（現海陽中）に統合。</t>
    <rPh sb="2" eb="4">
      <t>ヘイセイ</t>
    </rPh>
    <rPh sb="6" eb="8">
      <t>ネンド</t>
    </rPh>
    <rPh sb="10" eb="11">
      <t>ゴ</t>
    </rPh>
    <rPh sb="11" eb="12">
      <t>ナカ</t>
    </rPh>
    <rPh sb="13" eb="14">
      <t>イッ</t>
    </rPh>
    <rPh sb="14" eb="15">
      <t>チュウ</t>
    </rPh>
    <rPh sb="16" eb="17">
      <t>ゲン</t>
    </rPh>
    <rPh sb="17" eb="18">
      <t>ウミ</t>
    </rPh>
    <rPh sb="18" eb="19">
      <t>ヨウ</t>
    </rPh>
    <rPh sb="19" eb="20">
      <t>ナカ</t>
    </rPh>
    <rPh sb="22" eb="24">
      <t>トウゴウ</t>
    </rPh>
    <phoneticPr fontId="5"/>
  </si>
  <si>
    <t>2)平成22年度より一中・二中が統合し海陽中が設立。</t>
    <rPh sb="2" eb="4">
      <t>ヘイセイ</t>
    </rPh>
    <rPh sb="6" eb="8">
      <t>ネンド</t>
    </rPh>
    <rPh sb="10" eb="11">
      <t>イッ</t>
    </rPh>
    <rPh sb="11" eb="12">
      <t>チュウ</t>
    </rPh>
    <rPh sb="13" eb="14">
      <t>ニ</t>
    </rPh>
    <rPh sb="14" eb="15">
      <t>チュウ</t>
    </rPh>
    <rPh sb="16" eb="18">
      <t>トウゴウ</t>
    </rPh>
    <rPh sb="19" eb="20">
      <t>ウミ</t>
    </rPh>
    <rPh sb="20" eb="21">
      <t>ヨウ</t>
    </rPh>
    <rPh sb="21" eb="22">
      <t>ナカ</t>
    </rPh>
    <rPh sb="23" eb="25">
      <t>セツリツ</t>
    </rPh>
    <phoneticPr fontId="5"/>
  </si>
  <si>
    <t>Ｈ
左記A・B・C・Dのうち
就職しているもの</t>
    <rPh sb="2" eb="4">
      <t>サキ</t>
    </rPh>
    <rPh sb="15" eb="17">
      <t>シュウショク</t>
    </rPh>
    <phoneticPr fontId="12"/>
  </si>
  <si>
    <t>高 等 学 校 等
進 学 率</t>
    <rPh sb="0" eb="1">
      <t>タカ</t>
    </rPh>
    <rPh sb="2" eb="3">
      <t>トウ</t>
    </rPh>
    <rPh sb="4" eb="5">
      <t>ガク</t>
    </rPh>
    <rPh sb="6" eb="7">
      <t>コウ</t>
    </rPh>
    <rPh sb="8" eb="9">
      <t>トウ</t>
    </rPh>
    <rPh sb="10" eb="11">
      <t>ススム</t>
    </rPh>
    <rPh sb="12" eb="13">
      <t>ガク</t>
    </rPh>
    <rPh sb="14" eb="15">
      <t>リツ</t>
    </rPh>
    <phoneticPr fontId="12"/>
  </si>
  <si>
    <t>平成23年度</t>
    <rPh sb="0" eb="2">
      <t>ヘイセイ</t>
    </rPh>
    <rPh sb="4" eb="6">
      <t>ネンド</t>
    </rPh>
    <phoneticPr fontId="5"/>
  </si>
  <si>
    <t>学　校　数</t>
    <phoneticPr fontId="5"/>
  </si>
  <si>
    <t>学校名</t>
    <rPh sb="0" eb="1">
      <t>ガク</t>
    </rPh>
    <rPh sb="1" eb="2">
      <t>コウ</t>
    </rPh>
    <rPh sb="2" eb="3">
      <t>メイ</t>
    </rPh>
    <phoneticPr fontId="5"/>
  </si>
  <si>
    <t>…</t>
    <phoneticPr fontId="5"/>
  </si>
  <si>
    <t>‐</t>
    <phoneticPr fontId="5"/>
  </si>
  <si>
    <t>-</t>
    <phoneticPr fontId="5"/>
  </si>
  <si>
    <t>在　園　者　数</t>
    <phoneticPr fontId="11"/>
  </si>
  <si>
    <t>国 立</t>
    <phoneticPr fontId="5"/>
  </si>
  <si>
    <t>公 立</t>
    <phoneticPr fontId="5"/>
  </si>
  <si>
    <t>私　　立</t>
    <phoneticPr fontId="5"/>
  </si>
  <si>
    <t>学 校
法 人</t>
    <rPh sb="0" eb="1">
      <t>ガク</t>
    </rPh>
    <rPh sb="2" eb="3">
      <t>コウ</t>
    </rPh>
    <rPh sb="4" eb="5">
      <t>ホウ</t>
    </rPh>
    <rPh sb="6" eb="7">
      <t>ニン</t>
    </rPh>
    <phoneticPr fontId="12"/>
  </si>
  <si>
    <t>財 団
法 人</t>
    <rPh sb="0" eb="1">
      <t>ザイ</t>
    </rPh>
    <rPh sb="2" eb="3">
      <t>ダン</t>
    </rPh>
    <rPh sb="4" eb="5">
      <t>ホウ</t>
    </rPh>
    <rPh sb="6" eb="7">
      <t>ニン</t>
    </rPh>
    <phoneticPr fontId="12"/>
  </si>
  <si>
    <t>社 団
法 人</t>
    <rPh sb="0" eb="1">
      <t>シャ</t>
    </rPh>
    <rPh sb="2" eb="3">
      <t>ダン</t>
    </rPh>
    <rPh sb="4" eb="5">
      <t>ホウ</t>
    </rPh>
    <rPh sb="6" eb="7">
      <t>ニン</t>
    </rPh>
    <phoneticPr fontId="12"/>
  </si>
  <si>
    <t>宗 教
法 人</t>
    <rPh sb="0" eb="1">
      <t>ムネ</t>
    </rPh>
    <rPh sb="2" eb="3">
      <t>キョウ</t>
    </rPh>
    <rPh sb="4" eb="5">
      <t>ホウ</t>
    </rPh>
    <rPh sb="6" eb="7">
      <t>ニン</t>
    </rPh>
    <phoneticPr fontId="12"/>
  </si>
  <si>
    <t>教　　員　　数</t>
    <phoneticPr fontId="11"/>
  </si>
  <si>
    <t>園　長</t>
    <phoneticPr fontId="5"/>
  </si>
  <si>
    <t>教　頭</t>
    <phoneticPr fontId="5"/>
  </si>
  <si>
    <t>教　諭</t>
    <phoneticPr fontId="5"/>
  </si>
  <si>
    <t>1)各年度5月1日現在の数値。</t>
    <rPh sb="2" eb="4">
      <t>カクネン</t>
    </rPh>
    <rPh sb="4" eb="5">
      <t>ド</t>
    </rPh>
    <rPh sb="6" eb="7">
      <t>ガツ</t>
    </rPh>
    <rPh sb="8" eb="9">
      <t>ニチ</t>
    </rPh>
    <rPh sb="9" eb="11">
      <t>ゲンザイ</t>
    </rPh>
    <rPh sb="12" eb="13">
      <t>カズ</t>
    </rPh>
    <rPh sb="13" eb="14">
      <t>チ</t>
    </rPh>
    <phoneticPr fontId="5"/>
  </si>
  <si>
    <t>1)各年度5月1日現在の数。</t>
    <phoneticPr fontId="5"/>
  </si>
  <si>
    <t>2)Ａは高等専門学校、盲・養護学校高等部進学者、就職進学者を含む。Ｂは就職して入学した者を含む。Ｆは家事手伝いや外国の高校等に入学するなど、進路が未定であることが明らかなもの。</t>
    <phoneticPr fontId="5"/>
  </si>
  <si>
    <t>1)各年度5月1日現在の数値。</t>
    <rPh sb="12" eb="14">
      <t>スウチ</t>
    </rPh>
    <phoneticPr fontId="5"/>
  </si>
  <si>
    <t>1)各年度5月1日現在の数値。</t>
    <rPh sb="13" eb="14">
      <t>アタイ</t>
    </rPh>
    <phoneticPr fontId="5"/>
  </si>
  <si>
    <t>年  度</t>
    <rPh sb="0" eb="1">
      <t>トシ</t>
    </rPh>
    <rPh sb="3" eb="4">
      <t>ド</t>
    </rPh>
    <phoneticPr fontId="11"/>
  </si>
  <si>
    <t>1)各年度5月1日現在の数値</t>
    <rPh sb="13" eb="14">
      <t>チ</t>
    </rPh>
    <phoneticPr fontId="5"/>
  </si>
  <si>
    <t>-</t>
    <phoneticPr fontId="11"/>
  </si>
  <si>
    <t>‐</t>
    <phoneticPr fontId="11"/>
  </si>
  <si>
    <t>1)各年度5月1日現在の数値。</t>
    <rPh sb="12" eb="14">
      <t>スウチ</t>
    </rPh>
    <phoneticPr fontId="11"/>
  </si>
  <si>
    <t xml:space="preserve">  （単位　人・冊）</t>
    <phoneticPr fontId="12"/>
  </si>
  <si>
    <t>（単位　チーム、人）</t>
    <phoneticPr fontId="5"/>
  </si>
  <si>
    <t>ビーチバレーボール</t>
    <phoneticPr fontId="5"/>
  </si>
  <si>
    <t>バドミントン</t>
    <phoneticPr fontId="5"/>
  </si>
  <si>
    <t>バレーボール</t>
    <phoneticPr fontId="5"/>
  </si>
  <si>
    <t>ソフトバレーボール</t>
    <phoneticPr fontId="5"/>
  </si>
  <si>
    <t>バスケットボール</t>
    <phoneticPr fontId="5"/>
  </si>
  <si>
    <t>ソフトボール</t>
    <phoneticPr fontId="5"/>
  </si>
  <si>
    <t>サッカー</t>
    <phoneticPr fontId="5"/>
  </si>
  <si>
    <t>インデイアカ</t>
    <phoneticPr fontId="5"/>
  </si>
  <si>
    <t>登 録 数</t>
    <rPh sb="0" eb="1">
      <t>ノボ</t>
    </rPh>
    <rPh sb="2" eb="3">
      <t>ロク</t>
    </rPh>
    <rPh sb="4" eb="5">
      <t>スウ</t>
    </rPh>
    <phoneticPr fontId="5"/>
  </si>
  <si>
    <t>平成23年度</t>
    <rPh sb="0" eb="2">
      <t>ヘイセイ</t>
    </rPh>
    <rPh sb="5" eb="6">
      <t>ド</t>
    </rPh>
    <phoneticPr fontId="12"/>
  </si>
  <si>
    <t>（単位　件）</t>
    <rPh sb="4" eb="5">
      <t>ケン</t>
    </rPh>
    <phoneticPr fontId="5"/>
  </si>
  <si>
    <t>有料入場者数</t>
    <phoneticPr fontId="23"/>
  </si>
  <si>
    <t>入場料収入</t>
    <phoneticPr fontId="23"/>
  </si>
  <si>
    <t>平　成
元年度</t>
    <phoneticPr fontId="23"/>
  </si>
  <si>
    <t>平　成
10年度</t>
    <phoneticPr fontId="23"/>
  </si>
  <si>
    <t>平　成
20年度</t>
  </si>
  <si>
    <t>平　成
21年度</t>
  </si>
  <si>
    <t>平　成
22年度</t>
  </si>
  <si>
    <t>平　成
23年度</t>
  </si>
  <si>
    <t>平　成
24年度</t>
  </si>
  <si>
    <t>平　成
15年度</t>
    <rPh sb="0" eb="1">
      <t>ヒラ</t>
    </rPh>
    <rPh sb="2" eb="3">
      <t>ナ</t>
    </rPh>
    <rPh sb="6" eb="8">
      <t>ネンド</t>
    </rPh>
    <phoneticPr fontId="23"/>
  </si>
  <si>
    <t>平　成
20年度</t>
    <rPh sb="0" eb="1">
      <t>ヒラ</t>
    </rPh>
    <rPh sb="2" eb="3">
      <t>ナ</t>
    </rPh>
    <rPh sb="6" eb="8">
      <t>ネンド</t>
    </rPh>
    <phoneticPr fontId="23"/>
  </si>
  <si>
    <t>平　成
21年度</t>
    <rPh sb="0" eb="1">
      <t>ヒラ</t>
    </rPh>
    <rPh sb="2" eb="3">
      <t>ナ</t>
    </rPh>
    <rPh sb="6" eb="8">
      <t>ネンド</t>
    </rPh>
    <phoneticPr fontId="23"/>
  </si>
  <si>
    <t>平　成
22年度</t>
    <rPh sb="0" eb="1">
      <t>ヒラ</t>
    </rPh>
    <rPh sb="2" eb="3">
      <t>ナ</t>
    </rPh>
    <rPh sb="6" eb="8">
      <t>ネンド</t>
    </rPh>
    <phoneticPr fontId="23"/>
  </si>
  <si>
    <t>平　成
23年度</t>
    <rPh sb="0" eb="1">
      <t>ヒラ</t>
    </rPh>
    <rPh sb="2" eb="3">
      <t>ナ</t>
    </rPh>
    <rPh sb="6" eb="8">
      <t>ネンド</t>
    </rPh>
    <phoneticPr fontId="23"/>
  </si>
  <si>
    <t>平　成
24年度</t>
    <rPh sb="0" eb="1">
      <t>ヒラ</t>
    </rPh>
    <rPh sb="2" eb="3">
      <t>ナ</t>
    </rPh>
    <rPh sb="6" eb="8">
      <t>ネンド</t>
    </rPh>
    <phoneticPr fontId="23"/>
  </si>
  <si>
    <t>－</t>
    <phoneticPr fontId="23"/>
  </si>
  <si>
    <t>　　　6月</t>
    <phoneticPr fontId="5"/>
  </si>
  <si>
    <t>　　　7月</t>
    <phoneticPr fontId="5"/>
  </si>
  <si>
    <t>　　　8月</t>
    <phoneticPr fontId="5"/>
  </si>
  <si>
    <t>　　　9月</t>
    <phoneticPr fontId="5"/>
  </si>
  <si>
    <t>　　　10月</t>
    <phoneticPr fontId="5"/>
  </si>
  <si>
    <t>　　　11月</t>
    <phoneticPr fontId="5"/>
  </si>
  <si>
    <t>　　　12月</t>
    <phoneticPr fontId="5"/>
  </si>
  <si>
    <t>　　　2月</t>
    <phoneticPr fontId="5"/>
  </si>
  <si>
    <t>　　　3月</t>
    <phoneticPr fontId="5"/>
  </si>
  <si>
    <t>視聴覚室</t>
    <rPh sb="0" eb="3">
      <t>シチョウカク</t>
    </rPh>
    <rPh sb="3" eb="4">
      <t>シツ</t>
    </rPh>
    <phoneticPr fontId="12"/>
  </si>
  <si>
    <t>調理室</t>
    <rPh sb="0" eb="3">
      <t>チョウリシツ</t>
    </rPh>
    <phoneticPr fontId="12"/>
  </si>
  <si>
    <t>件数</t>
    <rPh sb="0" eb="2">
      <t>ケンスウ</t>
    </rPh>
    <phoneticPr fontId="12"/>
  </si>
  <si>
    <t>人員</t>
    <rPh sb="0" eb="2">
      <t>ジンイン</t>
    </rPh>
    <phoneticPr fontId="12"/>
  </si>
  <si>
    <t>和　室</t>
    <rPh sb="0" eb="1">
      <t>ワ</t>
    </rPh>
    <rPh sb="2" eb="3">
      <t>シツ</t>
    </rPh>
    <phoneticPr fontId="12"/>
  </si>
  <si>
    <t>ロ　ビー</t>
    <phoneticPr fontId="12"/>
  </si>
  <si>
    <t>Ａ　室</t>
    <rPh sb="2" eb="3">
      <t>シツ</t>
    </rPh>
    <phoneticPr fontId="12"/>
  </si>
  <si>
    <t>Ｂ　室</t>
    <rPh sb="2" eb="3">
      <t>シツ</t>
    </rPh>
    <phoneticPr fontId="12"/>
  </si>
  <si>
    <t>Ｃ　室</t>
    <rPh sb="2" eb="3">
      <t>シツ</t>
    </rPh>
    <phoneticPr fontId="12"/>
  </si>
  <si>
    <t>本　館</t>
    <rPh sb="0" eb="1">
      <t>ホン</t>
    </rPh>
    <rPh sb="2" eb="3">
      <t>カン</t>
    </rPh>
    <phoneticPr fontId="5"/>
  </si>
  <si>
    <t>移動図書館</t>
    <rPh sb="0" eb="2">
      <t>イドウ</t>
    </rPh>
    <rPh sb="2" eb="5">
      <t>トショカン</t>
    </rPh>
    <phoneticPr fontId="5"/>
  </si>
  <si>
    <t>団体貸出
（文庫）</t>
    <rPh sb="0" eb="2">
      <t>ダンタイ</t>
    </rPh>
    <rPh sb="2" eb="4">
      <t>カシダシ</t>
    </rPh>
    <rPh sb="6" eb="8">
      <t>ブンコ</t>
    </rPh>
    <phoneticPr fontId="12"/>
  </si>
  <si>
    <t>視覚障害者用
録音図書</t>
    <rPh sb="0" eb="2">
      <t>シカク</t>
    </rPh>
    <rPh sb="2" eb="4">
      <t>ショウガイ</t>
    </rPh>
    <rPh sb="4" eb="6">
      <t>シャヨウ</t>
    </rPh>
    <rPh sb="7" eb="9">
      <t>ロクオン</t>
    </rPh>
    <rPh sb="9" eb="11">
      <t>トショ</t>
    </rPh>
    <phoneticPr fontId="12"/>
  </si>
  <si>
    <t>成　人</t>
    <rPh sb="0" eb="1">
      <t>ナ</t>
    </rPh>
    <rPh sb="2" eb="3">
      <t>ニン</t>
    </rPh>
    <phoneticPr fontId="12"/>
  </si>
  <si>
    <t>児　童</t>
    <rPh sb="0" eb="1">
      <t>ジ</t>
    </rPh>
    <rPh sb="2" eb="3">
      <t>ワラベ</t>
    </rPh>
    <phoneticPr fontId="12"/>
  </si>
  <si>
    <t>（単位　件・人）</t>
    <rPh sb="4" eb="5">
      <t>ケン</t>
    </rPh>
    <phoneticPr fontId="12"/>
  </si>
  <si>
    <t>計</t>
    <rPh sb="0" eb="1">
      <t>ケイ</t>
    </rPh>
    <phoneticPr fontId="5"/>
  </si>
  <si>
    <t>小　3</t>
    <rPh sb="0" eb="1">
      <t>ショウ</t>
    </rPh>
    <phoneticPr fontId="12"/>
  </si>
  <si>
    <t>小　4</t>
    <rPh sb="0" eb="1">
      <t>ショウ</t>
    </rPh>
    <phoneticPr fontId="12"/>
  </si>
  <si>
    <t>小　5</t>
    <rPh sb="0" eb="1">
      <t>ショウ</t>
    </rPh>
    <phoneticPr fontId="12"/>
  </si>
  <si>
    <t>小　6</t>
    <rPh sb="0" eb="1">
      <t>ショウ</t>
    </rPh>
    <phoneticPr fontId="12"/>
  </si>
  <si>
    <t>中　１</t>
    <rPh sb="0" eb="1">
      <t>チュウ</t>
    </rPh>
    <phoneticPr fontId="12"/>
  </si>
  <si>
    <t>中　２</t>
    <rPh sb="0" eb="1">
      <t>チュウ</t>
    </rPh>
    <phoneticPr fontId="12"/>
  </si>
  <si>
    <t>中　３</t>
    <rPh sb="0" eb="1">
      <t>チュウ</t>
    </rPh>
    <phoneticPr fontId="12"/>
  </si>
  <si>
    <t>（単位　人）</t>
    <phoneticPr fontId="12"/>
  </si>
  <si>
    <t>保育所数</t>
    <rPh sb="0" eb="2">
      <t>ホイク</t>
    </rPh>
    <rPh sb="2" eb="3">
      <t>ショ</t>
    </rPh>
    <rPh sb="3" eb="4">
      <t>スウ</t>
    </rPh>
    <phoneticPr fontId="12"/>
  </si>
  <si>
    <t>児 童 数</t>
    <rPh sb="0" eb="1">
      <t>ジ</t>
    </rPh>
    <rPh sb="2" eb="3">
      <t>ドウ</t>
    </rPh>
    <rPh sb="4" eb="5">
      <t>スウ</t>
    </rPh>
    <phoneticPr fontId="12"/>
  </si>
  <si>
    <t>0歳</t>
    <rPh sb="1" eb="2">
      <t>サイ</t>
    </rPh>
    <phoneticPr fontId="5"/>
  </si>
  <si>
    <t>1歳</t>
    <rPh sb="1" eb="2">
      <t>サイ</t>
    </rPh>
    <phoneticPr fontId="5"/>
  </si>
  <si>
    <t>2歳</t>
    <rPh sb="1" eb="2">
      <t>サイ</t>
    </rPh>
    <phoneticPr fontId="5"/>
  </si>
  <si>
    <t>3歳</t>
    <rPh sb="1" eb="2">
      <t>サイ</t>
    </rPh>
    <phoneticPr fontId="5"/>
  </si>
  <si>
    <t>4歳</t>
    <rPh sb="1" eb="2">
      <t>サイ</t>
    </rPh>
    <phoneticPr fontId="5"/>
  </si>
  <si>
    <t>5歳</t>
    <rPh sb="1" eb="2">
      <t>サイ</t>
    </rPh>
    <phoneticPr fontId="5"/>
  </si>
  <si>
    <t>年 月 日</t>
    <rPh sb="0" eb="1">
      <t>ネン</t>
    </rPh>
    <rPh sb="2" eb="3">
      <t>ガツ</t>
    </rPh>
    <rPh sb="4" eb="5">
      <t>ニチ</t>
    </rPh>
    <phoneticPr fontId="5"/>
  </si>
  <si>
    <t>（１）保育所の施設数、児童生徒数</t>
    <rPh sb="3" eb="5">
      <t>ホイク</t>
    </rPh>
    <rPh sb="5" eb="6">
      <t>ショ</t>
    </rPh>
    <rPh sb="7" eb="10">
      <t>シセツスウ</t>
    </rPh>
    <rPh sb="11" eb="13">
      <t>ジドウ</t>
    </rPh>
    <rPh sb="13" eb="15">
      <t>セイト</t>
    </rPh>
    <rPh sb="15" eb="16">
      <t>スウ</t>
    </rPh>
    <phoneticPr fontId="11"/>
  </si>
  <si>
    <t>（単位　所・人）</t>
    <rPh sb="1" eb="3">
      <t>タンイ</t>
    </rPh>
    <rPh sb="4" eb="5">
      <t>トコロ</t>
    </rPh>
    <rPh sb="6" eb="7">
      <t>ヒト</t>
    </rPh>
    <phoneticPr fontId="5"/>
  </si>
  <si>
    <t>荒尾市</t>
    <rPh sb="0" eb="3">
      <t>アラオシ</t>
    </rPh>
    <phoneticPr fontId="5"/>
  </si>
  <si>
    <t>全国</t>
    <rPh sb="0" eb="2">
      <t>ゼンコク</t>
    </rPh>
    <phoneticPr fontId="5"/>
  </si>
  <si>
    <t>身　長（ｃｍ）</t>
    <rPh sb="0" eb="1">
      <t>ミ</t>
    </rPh>
    <rPh sb="2" eb="3">
      <t>チョウ</t>
    </rPh>
    <phoneticPr fontId="5"/>
  </si>
  <si>
    <t>体　重（ｋｇ）</t>
    <rPh sb="0" eb="1">
      <t>タイ</t>
    </rPh>
    <rPh sb="2" eb="3">
      <t>シゲ</t>
    </rPh>
    <phoneticPr fontId="5"/>
  </si>
  <si>
    <t>男　　子</t>
    <rPh sb="0" eb="1">
      <t>オトコ</t>
    </rPh>
    <rPh sb="3" eb="4">
      <t>コ</t>
    </rPh>
    <phoneticPr fontId="5"/>
  </si>
  <si>
    <t>女　　子</t>
    <rPh sb="0" eb="1">
      <t>オンナ</t>
    </rPh>
    <rPh sb="3" eb="4">
      <t>コ</t>
    </rPh>
    <phoneticPr fontId="5"/>
  </si>
  <si>
    <t>県</t>
    <rPh sb="0" eb="1">
      <t>ケン</t>
    </rPh>
    <phoneticPr fontId="5"/>
  </si>
  <si>
    <t>小1年　 6歳</t>
    <rPh sb="0" eb="1">
      <t>チイ</t>
    </rPh>
    <rPh sb="2" eb="3">
      <t>ネン</t>
    </rPh>
    <rPh sb="6" eb="7">
      <t>サイ</t>
    </rPh>
    <phoneticPr fontId="5"/>
  </si>
  <si>
    <t xml:space="preserve">  2　   7</t>
    <phoneticPr fontId="5"/>
  </si>
  <si>
    <t xml:space="preserve">  3　   8 </t>
    <phoneticPr fontId="5"/>
  </si>
  <si>
    <t xml:space="preserve">  4　   9</t>
    <phoneticPr fontId="5"/>
  </si>
  <si>
    <t xml:space="preserve">  5　  10</t>
    <phoneticPr fontId="5"/>
  </si>
  <si>
    <t xml:space="preserve">  6　  11</t>
    <phoneticPr fontId="5"/>
  </si>
  <si>
    <t>中1年  12歳</t>
    <rPh sb="0" eb="1">
      <t>チュウ</t>
    </rPh>
    <rPh sb="2" eb="3">
      <t>ネン</t>
    </rPh>
    <rPh sb="7" eb="8">
      <t>サイ</t>
    </rPh>
    <phoneticPr fontId="5"/>
  </si>
  <si>
    <t>　2　  13</t>
    <phoneticPr fontId="5"/>
  </si>
  <si>
    <t xml:space="preserve">  3    14</t>
    <phoneticPr fontId="5"/>
  </si>
  <si>
    <t>(６) 学校数及び学級数（小学校の状況）</t>
    <rPh sb="4" eb="5">
      <t>ガッキュウ</t>
    </rPh>
    <rPh sb="5" eb="7">
      <t>コウスウ</t>
    </rPh>
    <rPh sb="7" eb="8">
      <t>オヨ</t>
    </rPh>
    <rPh sb="9" eb="11">
      <t>ガッキュウ</t>
    </rPh>
    <rPh sb="11" eb="12">
      <t>スウ</t>
    </rPh>
    <rPh sb="13" eb="16">
      <t>ショウガッコウ</t>
    </rPh>
    <rPh sb="17" eb="19">
      <t>ジョウキョウ</t>
    </rPh>
    <phoneticPr fontId="11"/>
  </si>
  <si>
    <t>（７）学年別男女別児童数(小学校の状況）</t>
    <rPh sb="13" eb="16">
      <t>ショウガッコウ</t>
    </rPh>
    <rPh sb="17" eb="19">
      <t>ジョウキョウ</t>
    </rPh>
    <phoneticPr fontId="5"/>
  </si>
  <si>
    <t>(８) 学校別児童生徒数の推移(小学校の状況）</t>
    <rPh sb="4" eb="6">
      <t>ガッコウ</t>
    </rPh>
    <rPh sb="6" eb="7">
      <t>ベツ</t>
    </rPh>
    <rPh sb="7" eb="9">
      <t>ジドウ</t>
    </rPh>
    <rPh sb="9" eb="11">
      <t>セイト</t>
    </rPh>
    <rPh sb="11" eb="12">
      <t>スウ</t>
    </rPh>
    <rPh sb="13" eb="15">
      <t>スイイ</t>
    </rPh>
    <rPh sb="16" eb="19">
      <t>ショウガッコウ</t>
    </rPh>
    <rPh sb="20" eb="22">
      <t>ジョウキョウ</t>
    </rPh>
    <phoneticPr fontId="5"/>
  </si>
  <si>
    <t>2）平成23年度から二小・三小が統合し、万田小が設立。</t>
    <rPh sb="2" eb="4">
      <t>ヘイセイ</t>
    </rPh>
    <rPh sb="6" eb="8">
      <t>ネンド</t>
    </rPh>
    <rPh sb="10" eb="11">
      <t>ニ</t>
    </rPh>
    <rPh sb="11" eb="12">
      <t>チイ</t>
    </rPh>
    <rPh sb="13" eb="14">
      <t>サン</t>
    </rPh>
    <rPh sb="14" eb="15">
      <t>ショウ</t>
    </rPh>
    <rPh sb="16" eb="18">
      <t>トウゴウ</t>
    </rPh>
    <rPh sb="20" eb="22">
      <t>マンダ</t>
    </rPh>
    <rPh sb="22" eb="23">
      <t>ショウ</t>
    </rPh>
    <rPh sb="24" eb="26">
      <t>セツリツ</t>
    </rPh>
    <phoneticPr fontId="5"/>
  </si>
  <si>
    <t>（９）職名別教職員数（小学校の状況）</t>
    <rPh sb="3" eb="5">
      <t>ショクメイ</t>
    </rPh>
    <rPh sb="5" eb="6">
      <t>ベツ</t>
    </rPh>
    <rPh sb="6" eb="7">
      <t>キョウ</t>
    </rPh>
    <rPh sb="7" eb="9">
      <t>ショクイン</t>
    </rPh>
    <rPh sb="9" eb="10">
      <t>スウ</t>
    </rPh>
    <rPh sb="11" eb="14">
      <t>ショウガッコウ</t>
    </rPh>
    <rPh sb="15" eb="17">
      <t>ジョウキョウ</t>
    </rPh>
    <phoneticPr fontId="5"/>
  </si>
  <si>
    <t>（１０）学校数及び学級数(中学校の状況)</t>
    <rPh sb="4" eb="6">
      <t>ガッコウ</t>
    </rPh>
    <rPh sb="6" eb="7">
      <t>スウ</t>
    </rPh>
    <rPh sb="7" eb="8">
      <t>オヨ</t>
    </rPh>
    <rPh sb="9" eb="11">
      <t>ガッキュウ</t>
    </rPh>
    <rPh sb="11" eb="12">
      <t>スウ</t>
    </rPh>
    <rPh sb="13" eb="16">
      <t>チュウガッコウ</t>
    </rPh>
    <rPh sb="17" eb="19">
      <t>ジョウキョウ</t>
    </rPh>
    <phoneticPr fontId="11"/>
  </si>
  <si>
    <t>（１１）学年別男女別生徒数(中学校の状況)</t>
    <rPh sb="14" eb="17">
      <t>チュウガッコウ</t>
    </rPh>
    <rPh sb="18" eb="20">
      <t>ジョウキョウ</t>
    </rPh>
    <phoneticPr fontId="5"/>
  </si>
  <si>
    <t>（１２）学校別児童生徒数の推移(中学校の状況）</t>
    <rPh sb="4" eb="6">
      <t>ガッコウ</t>
    </rPh>
    <rPh sb="6" eb="7">
      <t>ベツ</t>
    </rPh>
    <rPh sb="7" eb="9">
      <t>ジドウ</t>
    </rPh>
    <rPh sb="9" eb="11">
      <t>セイト</t>
    </rPh>
    <rPh sb="11" eb="12">
      <t>スウ</t>
    </rPh>
    <rPh sb="13" eb="15">
      <t>スイイ</t>
    </rPh>
    <rPh sb="16" eb="19">
      <t>チュウガッコウ</t>
    </rPh>
    <rPh sb="20" eb="22">
      <t>ジョウキョウ</t>
    </rPh>
    <phoneticPr fontId="11"/>
  </si>
  <si>
    <t>（１３）職名別教職員数（中学校の状況）</t>
    <rPh sb="12" eb="15">
      <t>チュウガッコウ</t>
    </rPh>
    <rPh sb="16" eb="18">
      <t>ジョウキョウ</t>
    </rPh>
    <phoneticPr fontId="5"/>
  </si>
  <si>
    <t>（１４）進路別卒業者数、進学率及び就職率(中学校の状況)</t>
    <rPh sb="4" eb="6">
      <t>シンロ</t>
    </rPh>
    <rPh sb="6" eb="7">
      <t>ベツ</t>
    </rPh>
    <rPh sb="7" eb="10">
      <t>ソツギョウシャ</t>
    </rPh>
    <rPh sb="10" eb="11">
      <t>スウ</t>
    </rPh>
    <rPh sb="12" eb="14">
      <t>シンガク</t>
    </rPh>
    <rPh sb="14" eb="15">
      <t>リツ</t>
    </rPh>
    <rPh sb="15" eb="16">
      <t>オヨ</t>
    </rPh>
    <rPh sb="17" eb="19">
      <t>シュウショク</t>
    </rPh>
    <rPh sb="19" eb="20">
      <t>リツ</t>
    </rPh>
    <rPh sb="21" eb="24">
      <t>チュウガッコウ</t>
    </rPh>
    <rPh sb="25" eb="27">
      <t>ジョウキョウ</t>
    </rPh>
    <phoneticPr fontId="5"/>
  </si>
  <si>
    <t>（１５）学校数及び学科数(高等学校の状況)</t>
    <rPh sb="4" eb="6">
      <t>ガッコウ</t>
    </rPh>
    <rPh sb="6" eb="7">
      <t>スウ</t>
    </rPh>
    <rPh sb="7" eb="8">
      <t>オヨ</t>
    </rPh>
    <rPh sb="9" eb="11">
      <t>ガッカ</t>
    </rPh>
    <rPh sb="11" eb="12">
      <t>スウ</t>
    </rPh>
    <rPh sb="13" eb="15">
      <t>コウトウ</t>
    </rPh>
    <rPh sb="15" eb="17">
      <t>ガッコウ</t>
    </rPh>
    <rPh sb="18" eb="20">
      <t>ジョウキョウ</t>
    </rPh>
    <phoneticPr fontId="11"/>
  </si>
  <si>
    <t>（１６）学年別男女別生徒数(高等学校の状況)</t>
    <rPh sb="4" eb="7">
      <t>ガクネンベツ</t>
    </rPh>
    <rPh sb="7" eb="9">
      <t>ダンジョ</t>
    </rPh>
    <rPh sb="9" eb="10">
      <t>ベツ</t>
    </rPh>
    <rPh sb="10" eb="13">
      <t>セイトスウ</t>
    </rPh>
    <rPh sb="14" eb="16">
      <t>コウトウ</t>
    </rPh>
    <rPh sb="16" eb="18">
      <t>ガッコウ</t>
    </rPh>
    <rPh sb="19" eb="21">
      <t>ジョウキョウ</t>
    </rPh>
    <phoneticPr fontId="11"/>
  </si>
  <si>
    <t>（１７)　職名別教職員数（高等学校の状況）</t>
    <rPh sb="13" eb="15">
      <t>コウトウ</t>
    </rPh>
    <rPh sb="15" eb="17">
      <t>ガッコウ</t>
    </rPh>
    <rPh sb="18" eb="20">
      <t>ジョウキョウ</t>
    </rPh>
    <phoneticPr fontId="5"/>
  </si>
  <si>
    <t>（１８）入学状況(高等学校の状況）</t>
    <rPh sb="9" eb="11">
      <t>コウトウ</t>
    </rPh>
    <rPh sb="11" eb="13">
      <t>ガッコウ</t>
    </rPh>
    <rPh sb="14" eb="16">
      <t>ジョウキョウ</t>
    </rPh>
    <phoneticPr fontId="5"/>
  </si>
  <si>
    <t>(２０) 市立図書館利用貸出状況</t>
    <rPh sb="5" eb="7">
      <t>シリツ</t>
    </rPh>
    <rPh sb="7" eb="10">
      <t>トショカン</t>
    </rPh>
    <rPh sb="10" eb="12">
      <t>リヨウ</t>
    </rPh>
    <rPh sb="12" eb="14">
      <t>カシダシ</t>
    </rPh>
    <rPh sb="14" eb="16">
      <t>ジョウキョウ</t>
    </rPh>
    <phoneticPr fontId="12"/>
  </si>
  <si>
    <t>(２１)中央公民館利用状況</t>
    <rPh sb="4" eb="6">
      <t>チュウオウ</t>
    </rPh>
    <rPh sb="6" eb="9">
      <t>コウミンカン</t>
    </rPh>
    <rPh sb="9" eb="11">
      <t>リヨウ</t>
    </rPh>
    <rPh sb="11" eb="13">
      <t>ジョウキョウ</t>
    </rPh>
    <phoneticPr fontId="12"/>
  </si>
  <si>
    <t>(２２）小・中学校等施設利用状況</t>
    <rPh sb="4" eb="5">
      <t>ショウ</t>
    </rPh>
    <rPh sb="6" eb="7">
      <t>チュウ</t>
    </rPh>
    <rPh sb="7" eb="9">
      <t>ガッコウ</t>
    </rPh>
    <rPh sb="9" eb="10">
      <t>トウ</t>
    </rPh>
    <rPh sb="10" eb="12">
      <t>シセツ</t>
    </rPh>
    <rPh sb="12" eb="14">
      <t>リヨウ</t>
    </rPh>
    <rPh sb="14" eb="16">
      <t>ジョウキョウ</t>
    </rPh>
    <phoneticPr fontId="5"/>
  </si>
  <si>
    <t>(２３)運動公園利用状況</t>
    <rPh sb="4" eb="6">
      <t>ウンドウ</t>
    </rPh>
    <rPh sb="6" eb="8">
      <t>コウエン</t>
    </rPh>
    <rPh sb="8" eb="10">
      <t>リヨウ</t>
    </rPh>
    <rPh sb="10" eb="12">
      <t>ジョウキョウ</t>
    </rPh>
    <phoneticPr fontId="5"/>
  </si>
  <si>
    <t>(２５)荒尾総合文化センター施設利用状況</t>
    <rPh sb="4" eb="6">
      <t>アラオ</t>
    </rPh>
    <rPh sb="6" eb="8">
      <t>ソウゴウ</t>
    </rPh>
    <rPh sb="8" eb="10">
      <t>ブンカ</t>
    </rPh>
    <rPh sb="14" eb="16">
      <t>シセツ</t>
    </rPh>
    <rPh sb="16" eb="18">
      <t>リヨウ</t>
    </rPh>
    <rPh sb="18" eb="20">
      <t>ジョウキョウ</t>
    </rPh>
    <phoneticPr fontId="5"/>
  </si>
  <si>
    <t>(２６)荒尾総合文化センター子ども科学館利用状況（有料入場分）</t>
    <rPh sb="4" eb="6">
      <t>アラオ</t>
    </rPh>
    <rPh sb="6" eb="8">
      <t>ソウゴウ</t>
    </rPh>
    <rPh sb="8" eb="10">
      <t>ブンカ</t>
    </rPh>
    <rPh sb="14" eb="15">
      <t>コ</t>
    </rPh>
    <rPh sb="17" eb="20">
      <t>カガクカン</t>
    </rPh>
    <rPh sb="20" eb="22">
      <t>リヨウ</t>
    </rPh>
    <rPh sb="22" eb="24">
      <t>ジョウキョウ</t>
    </rPh>
    <rPh sb="25" eb="27">
      <t>ユウリョウ</t>
    </rPh>
    <rPh sb="27" eb="29">
      <t>ニュウジョウ</t>
    </rPh>
    <rPh sb="29" eb="30">
      <t>ブン</t>
    </rPh>
    <phoneticPr fontId="5"/>
  </si>
  <si>
    <t>(１９）進路別卒業者数、進学率及び就職率(高等学校の状況)</t>
    <rPh sb="21" eb="23">
      <t>コウトウ</t>
    </rPh>
    <rPh sb="23" eb="25">
      <t>ガッコウ</t>
    </rPh>
    <rPh sb="26" eb="28">
      <t>ジョウキョウ</t>
    </rPh>
    <phoneticPr fontId="11"/>
  </si>
  <si>
    <t>資料　市子育て支援課</t>
    <rPh sb="0" eb="2">
      <t>シリョウ</t>
    </rPh>
    <rPh sb="3" eb="4">
      <t>シ</t>
    </rPh>
    <rPh sb="4" eb="6">
      <t>コソダ</t>
    </rPh>
    <rPh sb="7" eb="9">
      <t>シエン</t>
    </rPh>
    <rPh sb="9" eb="10">
      <t>カ</t>
    </rPh>
    <phoneticPr fontId="5"/>
  </si>
  <si>
    <t>2)国及び県の数値は、資料：学校保健統計調査による。</t>
    <rPh sb="2" eb="3">
      <t>クニ</t>
    </rPh>
    <rPh sb="3" eb="4">
      <t>オヨ</t>
    </rPh>
    <rPh sb="5" eb="6">
      <t>ケン</t>
    </rPh>
    <rPh sb="7" eb="9">
      <t>スウチ</t>
    </rPh>
    <rPh sb="11" eb="13">
      <t>シリョウ</t>
    </rPh>
    <rPh sb="14" eb="16">
      <t>ガッコウ</t>
    </rPh>
    <rPh sb="16" eb="18">
      <t>ホケン</t>
    </rPh>
    <rPh sb="18" eb="20">
      <t>トウケイ</t>
    </rPh>
    <rPh sb="20" eb="22">
      <t>チョウサ</t>
    </rPh>
    <phoneticPr fontId="5"/>
  </si>
  <si>
    <t>(２４)万田炭鉱館利用状況</t>
    <rPh sb="4" eb="6">
      <t>マンダ</t>
    </rPh>
    <rPh sb="6" eb="8">
      <t>タンコウ</t>
    </rPh>
    <rPh sb="8" eb="9">
      <t>カン</t>
    </rPh>
    <rPh sb="9" eb="11">
      <t>リヨウ</t>
    </rPh>
    <rPh sb="11" eb="13">
      <t>ジョウキョウ</t>
    </rPh>
    <phoneticPr fontId="5"/>
  </si>
  <si>
    <t>18</t>
  </si>
  <si>
    <t>19</t>
  </si>
  <si>
    <t>20</t>
  </si>
  <si>
    <t>21</t>
  </si>
  <si>
    <t>22</t>
  </si>
  <si>
    <t>23</t>
  </si>
  <si>
    <t>24</t>
  </si>
  <si>
    <t>17年度</t>
    <rPh sb="2" eb="3">
      <t>ネン</t>
    </rPh>
    <rPh sb="3" eb="4">
      <t>ド</t>
    </rPh>
    <phoneticPr fontId="5"/>
  </si>
  <si>
    <t>18年度</t>
    <rPh sb="2" eb="3">
      <t>ネン</t>
    </rPh>
    <rPh sb="3" eb="4">
      <t>ド</t>
    </rPh>
    <phoneticPr fontId="5"/>
  </si>
  <si>
    <t>19年度</t>
    <rPh sb="2" eb="3">
      <t>ネン</t>
    </rPh>
    <rPh sb="3" eb="4">
      <t>ド</t>
    </rPh>
    <phoneticPr fontId="5"/>
  </si>
  <si>
    <t>20年度</t>
    <rPh sb="2" eb="3">
      <t>ネン</t>
    </rPh>
    <rPh sb="3" eb="4">
      <t>ド</t>
    </rPh>
    <phoneticPr fontId="5"/>
  </si>
  <si>
    <t>21年度</t>
    <rPh sb="2" eb="3">
      <t>ネン</t>
    </rPh>
    <rPh sb="3" eb="4">
      <t>ド</t>
    </rPh>
    <phoneticPr fontId="5"/>
  </si>
  <si>
    <t>22年度</t>
    <rPh sb="2" eb="3">
      <t>ネン</t>
    </rPh>
    <rPh sb="3" eb="4">
      <t>ド</t>
    </rPh>
    <phoneticPr fontId="5"/>
  </si>
  <si>
    <t>23年度</t>
    <rPh sb="2" eb="3">
      <t>ネン</t>
    </rPh>
    <rPh sb="3" eb="4">
      <t>ド</t>
    </rPh>
    <phoneticPr fontId="5"/>
  </si>
  <si>
    <t>24年度</t>
    <rPh sb="2" eb="3">
      <t>ネン</t>
    </rPh>
    <rPh sb="3" eb="4">
      <t>ド</t>
    </rPh>
    <phoneticPr fontId="5"/>
  </si>
  <si>
    <t>15</t>
  </si>
  <si>
    <t>16</t>
  </si>
  <si>
    <t>17</t>
  </si>
  <si>
    <t>20年度</t>
    <rPh sb="2" eb="3">
      <t>ネン</t>
    </rPh>
    <rPh sb="3" eb="4">
      <t>ド</t>
    </rPh>
    <phoneticPr fontId="12"/>
  </si>
  <si>
    <t>21年度</t>
    <rPh sb="2" eb="3">
      <t>ネン</t>
    </rPh>
    <rPh sb="3" eb="4">
      <t>ド</t>
    </rPh>
    <phoneticPr fontId="12"/>
  </si>
  <si>
    <t>22年度</t>
    <rPh sb="2" eb="3">
      <t>ネン</t>
    </rPh>
    <rPh sb="3" eb="4">
      <t>ド</t>
    </rPh>
    <phoneticPr fontId="12"/>
  </si>
  <si>
    <t>23年度</t>
    <rPh sb="2" eb="3">
      <t>ネン</t>
    </rPh>
    <rPh sb="3" eb="4">
      <t>ド</t>
    </rPh>
    <phoneticPr fontId="12"/>
  </si>
  <si>
    <t>昭和61年度</t>
    <rPh sb="0" eb="2">
      <t>ショウワ</t>
    </rPh>
    <rPh sb="4" eb="5">
      <t>ネン</t>
    </rPh>
    <rPh sb="5" eb="6">
      <t>ド</t>
    </rPh>
    <phoneticPr fontId="12"/>
  </si>
  <si>
    <t>平成元年度</t>
    <rPh sb="0" eb="2">
      <t>ヘイセイ</t>
    </rPh>
    <rPh sb="2" eb="4">
      <t>ガンネン</t>
    </rPh>
    <rPh sb="4" eb="5">
      <t>ド</t>
    </rPh>
    <phoneticPr fontId="12"/>
  </si>
  <si>
    <t>小学校</t>
    <rPh sb="0" eb="1">
      <t>ショウ</t>
    </rPh>
    <rPh sb="1" eb="3">
      <t>ガッコウ</t>
    </rPh>
    <phoneticPr fontId="5"/>
  </si>
  <si>
    <t>スポーツクラブ</t>
    <phoneticPr fontId="5"/>
  </si>
  <si>
    <t>一中</t>
    <rPh sb="0" eb="1">
      <t>イチ</t>
    </rPh>
    <rPh sb="1" eb="2">
      <t>ナカ</t>
    </rPh>
    <phoneticPr fontId="5"/>
  </si>
  <si>
    <t>二中</t>
    <rPh sb="0" eb="1">
      <t>ニ</t>
    </rPh>
    <rPh sb="1" eb="2">
      <t>チュウ</t>
    </rPh>
    <phoneticPr fontId="5"/>
  </si>
  <si>
    <t>三中</t>
    <rPh sb="0" eb="1">
      <t>サン</t>
    </rPh>
    <rPh sb="1" eb="2">
      <t>チュウ</t>
    </rPh>
    <phoneticPr fontId="5"/>
  </si>
  <si>
    <t>四中</t>
    <rPh sb="0" eb="1">
      <t>ヨン</t>
    </rPh>
    <rPh sb="1" eb="2">
      <t>チュウ</t>
    </rPh>
    <phoneticPr fontId="5"/>
  </si>
  <si>
    <t>五中</t>
    <rPh sb="0" eb="1">
      <t>ゴ</t>
    </rPh>
    <rPh sb="1" eb="2">
      <t>チュウ</t>
    </rPh>
    <phoneticPr fontId="5"/>
  </si>
  <si>
    <t>25</t>
  </si>
  <si>
    <t>25年度</t>
    <rPh sb="2" eb="3">
      <t>ネン</t>
    </rPh>
    <rPh sb="3" eb="4">
      <t>ド</t>
    </rPh>
    <phoneticPr fontId="5"/>
  </si>
  <si>
    <t>24</t>
    <phoneticPr fontId="5"/>
  </si>
  <si>
    <t>24</t>
    <phoneticPr fontId="5"/>
  </si>
  <si>
    <t>-</t>
    <phoneticPr fontId="5"/>
  </si>
  <si>
    <t>平成24年度</t>
    <rPh sb="0" eb="2">
      <t>ヘイセイ</t>
    </rPh>
    <rPh sb="5" eb="6">
      <t>ド</t>
    </rPh>
    <phoneticPr fontId="12"/>
  </si>
  <si>
    <t>平成25年度</t>
    <rPh sb="0" eb="2">
      <t>ヘイセイ</t>
    </rPh>
    <rPh sb="5" eb="6">
      <t>ド</t>
    </rPh>
    <phoneticPr fontId="12"/>
  </si>
  <si>
    <t>資料　市生涯学習課</t>
    <rPh sb="0" eb="2">
      <t>シリョウ</t>
    </rPh>
    <rPh sb="3" eb="4">
      <t>シ</t>
    </rPh>
    <rPh sb="4" eb="6">
      <t>ショウガイ</t>
    </rPh>
    <rPh sb="6" eb="8">
      <t>ガクシュウ</t>
    </rPh>
    <rPh sb="8" eb="9">
      <t>カ</t>
    </rPh>
    <phoneticPr fontId="5"/>
  </si>
  <si>
    <t>24年度</t>
    <rPh sb="2" eb="3">
      <t>ネン</t>
    </rPh>
    <rPh sb="3" eb="4">
      <t>ド</t>
    </rPh>
    <phoneticPr fontId="12"/>
  </si>
  <si>
    <t>25年度</t>
    <rPh sb="2" eb="3">
      <t>ネン</t>
    </rPh>
    <rPh sb="3" eb="4">
      <t>ド</t>
    </rPh>
    <phoneticPr fontId="12"/>
  </si>
  <si>
    <t>市生涯学習課</t>
    <rPh sb="0" eb="1">
      <t>シ</t>
    </rPh>
    <rPh sb="1" eb="3">
      <t>ショウガイ</t>
    </rPh>
    <rPh sb="3" eb="5">
      <t>ガクシュウ</t>
    </rPh>
    <rPh sb="5" eb="6">
      <t>カ</t>
    </rPh>
    <phoneticPr fontId="5"/>
  </si>
  <si>
    <t>-</t>
    <phoneticPr fontId="5"/>
  </si>
  <si>
    <t>－</t>
  </si>
  <si>
    <t>万田小</t>
    <rPh sb="0" eb="1">
      <t>マン</t>
    </rPh>
    <rPh sb="1" eb="2">
      <t>タ</t>
    </rPh>
    <rPh sb="2" eb="3">
      <t>ショウ</t>
    </rPh>
    <phoneticPr fontId="5"/>
  </si>
  <si>
    <t>桜山小</t>
    <rPh sb="0" eb="1">
      <t>サクラ</t>
    </rPh>
    <rPh sb="1" eb="2">
      <t>ヤマ</t>
    </rPh>
    <rPh sb="2" eb="3">
      <t>ショウ</t>
    </rPh>
    <phoneticPr fontId="5"/>
  </si>
  <si>
    <t>中央小</t>
    <rPh sb="0" eb="1">
      <t>ナカ</t>
    </rPh>
    <rPh sb="1" eb="2">
      <t>ヒサシ</t>
    </rPh>
    <rPh sb="2" eb="3">
      <t>ショウ</t>
    </rPh>
    <phoneticPr fontId="5"/>
  </si>
  <si>
    <t>有明小</t>
    <rPh sb="0" eb="1">
      <t>アリ</t>
    </rPh>
    <rPh sb="1" eb="2">
      <t>アキラ</t>
    </rPh>
    <rPh sb="2" eb="3">
      <t>ショウ</t>
    </rPh>
    <phoneticPr fontId="5"/>
  </si>
  <si>
    <t>清里小</t>
    <rPh sb="0" eb="1">
      <t>キヨ</t>
    </rPh>
    <rPh sb="1" eb="2">
      <t>サト</t>
    </rPh>
    <rPh sb="2" eb="3">
      <t>ショウ</t>
    </rPh>
    <phoneticPr fontId="5"/>
  </si>
  <si>
    <t>八幡小</t>
    <rPh sb="0" eb="1">
      <t>ヤツ</t>
    </rPh>
    <rPh sb="1" eb="2">
      <t>ハタ</t>
    </rPh>
    <rPh sb="2" eb="3">
      <t>ショウ</t>
    </rPh>
    <phoneticPr fontId="5"/>
  </si>
  <si>
    <t>平井小</t>
    <rPh sb="0" eb="1">
      <t>ヒラ</t>
    </rPh>
    <rPh sb="1" eb="2">
      <t>イ</t>
    </rPh>
    <rPh sb="2" eb="3">
      <t>ショウ</t>
    </rPh>
    <phoneticPr fontId="5"/>
  </si>
  <si>
    <t>深瀬の森</t>
    <rPh sb="0" eb="1">
      <t>フカ</t>
    </rPh>
    <rPh sb="1" eb="2">
      <t>セ</t>
    </rPh>
    <rPh sb="3" eb="4">
      <t>モリ</t>
    </rPh>
    <phoneticPr fontId="5"/>
  </si>
  <si>
    <t>一小</t>
    <rPh sb="0" eb="1">
      <t>イチ</t>
    </rPh>
    <rPh sb="1" eb="2">
      <t>ショウ</t>
    </rPh>
    <phoneticPr fontId="5"/>
  </si>
  <si>
    <t>平　成
15年度</t>
  </si>
  <si>
    <t>平　成
元年度</t>
    <rPh sb="4" eb="5">
      <t>モト</t>
    </rPh>
    <phoneticPr fontId="5"/>
  </si>
  <si>
    <t>平　成
10年度</t>
    <phoneticPr fontId="5"/>
  </si>
  <si>
    <t>平　成
25年度</t>
    <rPh sb="0" eb="1">
      <t>ヒラ</t>
    </rPh>
    <rPh sb="2" eb="3">
      <t>ナ</t>
    </rPh>
    <rPh sb="6" eb="8">
      <t>ネンド</t>
    </rPh>
    <phoneticPr fontId="23"/>
  </si>
  <si>
    <t>26</t>
  </si>
  <si>
    <t>-</t>
    <phoneticPr fontId="5"/>
  </si>
  <si>
    <t>-</t>
    <phoneticPr fontId="5"/>
  </si>
  <si>
    <t>26</t>
    <phoneticPr fontId="5"/>
  </si>
  <si>
    <t>主幹教諭</t>
    <rPh sb="0" eb="2">
      <t>シュカン</t>
    </rPh>
    <rPh sb="2" eb="4">
      <t>キョウユ</t>
    </rPh>
    <phoneticPr fontId="6"/>
  </si>
  <si>
    <t>25</t>
    <phoneticPr fontId="5"/>
  </si>
  <si>
    <t>25</t>
    <phoneticPr fontId="11"/>
  </si>
  <si>
    <t>26年度</t>
    <rPh sb="2" eb="3">
      <t>ネン</t>
    </rPh>
    <rPh sb="3" eb="4">
      <t>ド</t>
    </rPh>
    <phoneticPr fontId="12"/>
  </si>
  <si>
    <t>…</t>
  </si>
  <si>
    <t>平成26年度</t>
    <rPh sb="0" eb="2">
      <t>ヘイセイ</t>
    </rPh>
    <rPh sb="5" eb="6">
      <t>ド</t>
    </rPh>
    <phoneticPr fontId="12"/>
  </si>
  <si>
    <t>（２７）荒尾少年少女発明クラブ年度別修了生数</t>
    <rPh sb="4" eb="6">
      <t>アラオ</t>
    </rPh>
    <rPh sb="6" eb="8">
      <t>ショウネン</t>
    </rPh>
    <rPh sb="8" eb="10">
      <t>ショウジョ</t>
    </rPh>
    <rPh sb="10" eb="12">
      <t>ハツメイ</t>
    </rPh>
    <rPh sb="15" eb="17">
      <t>ネンド</t>
    </rPh>
    <rPh sb="17" eb="18">
      <t>ベツ</t>
    </rPh>
    <rPh sb="18" eb="20">
      <t>シュウリョウ</t>
    </rPh>
    <rPh sb="20" eb="21">
      <t>セイ</t>
    </rPh>
    <rPh sb="21" eb="22">
      <t>スウ</t>
    </rPh>
    <phoneticPr fontId="5"/>
  </si>
  <si>
    <t>アーチェリー場</t>
    <rPh sb="6" eb="7">
      <t>バ</t>
    </rPh>
    <phoneticPr fontId="5"/>
  </si>
  <si>
    <t>市民プール</t>
    <rPh sb="0" eb="2">
      <t>シミン</t>
    </rPh>
    <phoneticPr fontId="5"/>
  </si>
  <si>
    <t>市民プール</t>
    <rPh sb="0" eb="2">
      <t>シミン</t>
    </rPh>
    <phoneticPr fontId="12"/>
  </si>
  <si>
    <t>平　成
26年度</t>
  </si>
  <si>
    <t>平　成
26年度</t>
    <rPh sb="0" eb="1">
      <t>ヒラ</t>
    </rPh>
    <rPh sb="2" eb="3">
      <t>ナ</t>
    </rPh>
    <rPh sb="6" eb="8">
      <t>ネンド</t>
    </rPh>
    <phoneticPr fontId="23"/>
  </si>
  <si>
    <t>305日</t>
    <rPh sb="3" eb="4">
      <t>ニチ</t>
    </rPh>
    <phoneticPr fontId="5"/>
  </si>
  <si>
    <t>27</t>
  </si>
  <si>
    <t>26年度</t>
    <rPh sb="2" eb="3">
      <t>ネン</t>
    </rPh>
    <rPh sb="3" eb="4">
      <t>ド</t>
    </rPh>
    <phoneticPr fontId="5"/>
  </si>
  <si>
    <t>27年度</t>
    <rPh sb="2" eb="3">
      <t>ネン</t>
    </rPh>
    <rPh sb="3" eb="4">
      <t>ド</t>
    </rPh>
    <phoneticPr fontId="5"/>
  </si>
  <si>
    <t>26</t>
    <phoneticPr fontId="5"/>
  </si>
  <si>
    <t>平成14年度</t>
    <rPh sb="0" eb="2">
      <t>ヘイセイ</t>
    </rPh>
    <rPh sb="4" eb="6">
      <t>ネンド</t>
    </rPh>
    <phoneticPr fontId="5"/>
  </si>
  <si>
    <t>27年度</t>
    <rPh sb="2" eb="3">
      <t>ネン</t>
    </rPh>
    <rPh sb="3" eb="4">
      <t>ド</t>
    </rPh>
    <phoneticPr fontId="12"/>
  </si>
  <si>
    <t>平成27年度</t>
    <rPh sb="0" eb="2">
      <t>ヘイセイ</t>
    </rPh>
    <rPh sb="5" eb="6">
      <t>ド</t>
    </rPh>
    <phoneticPr fontId="12"/>
  </si>
  <si>
    <t>地域体育館等</t>
    <rPh sb="0" eb="2">
      <t>チイキ</t>
    </rPh>
    <rPh sb="2" eb="5">
      <t>タイイクカン</t>
    </rPh>
    <rPh sb="5" eb="6">
      <t>トウ</t>
    </rPh>
    <phoneticPr fontId="5"/>
  </si>
  <si>
    <t>万田</t>
    <rPh sb="0" eb="2">
      <t>マンダ</t>
    </rPh>
    <phoneticPr fontId="5"/>
  </si>
  <si>
    <t>西の峰</t>
    <rPh sb="0" eb="1">
      <t>ニシ</t>
    </rPh>
    <rPh sb="2" eb="3">
      <t>ミネ</t>
    </rPh>
    <phoneticPr fontId="5"/>
  </si>
  <si>
    <t>万田中央</t>
    <rPh sb="0" eb="2">
      <t>マンダ</t>
    </rPh>
    <rPh sb="2" eb="4">
      <t>チュウオウ</t>
    </rPh>
    <phoneticPr fontId="5"/>
  </si>
  <si>
    <t>東大谷</t>
    <rPh sb="0" eb="1">
      <t>ヒガシ</t>
    </rPh>
    <rPh sb="1" eb="3">
      <t>オオタニ</t>
    </rPh>
    <phoneticPr fontId="5"/>
  </si>
  <si>
    <t>少林寺</t>
    <rPh sb="0" eb="3">
      <t>ショウリンジ</t>
    </rPh>
    <phoneticPr fontId="5"/>
  </si>
  <si>
    <t>平　成
27年度</t>
    <rPh sb="0" eb="1">
      <t>ヒラ</t>
    </rPh>
    <rPh sb="2" eb="3">
      <t>ナ</t>
    </rPh>
    <rPh sb="6" eb="8">
      <t>ネンド</t>
    </rPh>
    <phoneticPr fontId="23"/>
  </si>
  <si>
    <t>（３）園数・学級数・在園者数・修了者数及び就園率(幼稚園・幼保連携型認定こども園の状況）</t>
    <rPh sb="3" eb="4">
      <t>エン</t>
    </rPh>
    <rPh sb="4" eb="5">
      <t>スウ</t>
    </rPh>
    <rPh sb="6" eb="8">
      <t>ガッキュウ</t>
    </rPh>
    <rPh sb="8" eb="9">
      <t>スウ</t>
    </rPh>
    <rPh sb="10" eb="11">
      <t>ザイ</t>
    </rPh>
    <rPh sb="11" eb="12">
      <t>エン</t>
    </rPh>
    <rPh sb="12" eb="13">
      <t>シャ</t>
    </rPh>
    <rPh sb="13" eb="14">
      <t>スウ</t>
    </rPh>
    <rPh sb="15" eb="18">
      <t>シュウリョウシャ</t>
    </rPh>
    <rPh sb="18" eb="19">
      <t>スウ</t>
    </rPh>
    <rPh sb="19" eb="20">
      <t>オヨ</t>
    </rPh>
    <rPh sb="21" eb="22">
      <t>シュウ</t>
    </rPh>
    <rPh sb="22" eb="23">
      <t>エン</t>
    </rPh>
    <rPh sb="23" eb="24">
      <t>リツ</t>
    </rPh>
    <rPh sb="25" eb="28">
      <t>ヨウチエン</t>
    </rPh>
    <rPh sb="29" eb="31">
      <t>ヨウホ</t>
    </rPh>
    <rPh sb="31" eb="33">
      <t>レンケイ</t>
    </rPh>
    <rPh sb="33" eb="34">
      <t>カタ</t>
    </rPh>
    <rPh sb="34" eb="36">
      <t>ニンテイ</t>
    </rPh>
    <rPh sb="39" eb="40">
      <t>エン</t>
    </rPh>
    <rPh sb="41" eb="43">
      <t>ジョウキョウ</t>
    </rPh>
    <phoneticPr fontId="11"/>
  </si>
  <si>
    <t>（４）設置者別許認可定員数(幼稚園・幼保連携型認定こども園の状況）</t>
    <phoneticPr fontId="5"/>
  </si>
  <si>
    <t>（５）職名別教職員数及び教育補助員数(幼稚園・幼保連携型認定こども園の状況）</t>
    <phoneticPr fontId="5"/>
  </si>
  <si>
    <t>-</t>
    <phoneticPr fontId="5"/>
  </si>
  <si>
    <t>28</t>
    <phoneticPr fontId="5"/>
  </si>
  <si>
    <t>29</t>
  </si>
  <si>
    <t>-</t>
    <phoneticPr fontId="5"/>
  </si>
  <si>
    <t>3)平成27年度から年度下段に幼保連携型認定こども園を掲載。</t>
    <rPh sb="2" eb="4">
      <t>ヘイセイ</t>
    </rPh>
    <rPh sb="6" eb="8">
      <t>ネンド</t>
    </rPh>
    <rPh sb="10" eb="12">
      <t>ネンド</t>
    </rPh>
    <rPh sb="12" eb="14">
      <t>ゲダン</t>
    </rPh>
    <rPh sb="15" eb="17">
      <t>ヨウホ</t>
    </rPh>
    <rPh sb="17" eb="19">
      <t>レンケイ</t>
    </rPh>
    <rPh sb="19" eb="20">
      <t>カタ</t>
    </rPh>
    <rPh sb="20" eb="22">
      <t>ニンテイ</t>
    </rPh>
    <rPh sb="25" eb="26">
      <t>エン</t>
    </rPh>
    <rPh sb="27" eb="29">
      <t>ケイサイ</t>
    </rPh>
    <phoneticPr fontId="5"/>
  </si>
  <si>
    <t>０～２歳児</t>
    <rPh sb="3" eb="5">
      <t>サイジ</t>
    </rPh>
    <phoneticPr fontId="5"/>
  </si>
  <si>
    <t>(27)</t>
    <phoneticPr fontId="5"/>
  </si>
  <si>
    <t>(28)</t>
    <phoneticPr fontId="5"/>
  </si>
  <si>
    <t>-</t>
    <phoneticPr fontId="5"/>
  </si>
  <si>
    <t>主幹保育教諭</t>
    <rPh sb="0" eb="2">
      <t>シュカン</t>
    </rPh>
    <rPh sb="2" eb="4">
      <t>ホイク</t>
    </rPh>
    <rPh sb="4" eb="6">
      <t>キョウユ</t>
    </rPh>
    <phoneticPr fontId="11"/>
  </si>
  <si>
    <t>保育教諭</t>
    <rPh sb="0" eb="2">
      <t>ホイク</t>
    </rPh>
    <phoneticPr fontId="5"/>
  </si>
  <si>
    <t>(27)</t>
    <phoneticPr fontId="5"/>
  </si>
  <si>
    <t>-</t>
    <phoneticPr fontId="5"/>
  </si>
  <si>
    <t>28年度</t>
    <rPh sb="2" eb="3">
      <t>ネン</t>
    </rPh>
    <rPh sb="3" eb="4">
      <t>ド</t>
    </rPh>
    <phoneticPr fontId="5"/>
  </si>
  <si>
    <t>29年度</t>
    <rPh sb="2" eb="3">
      <t>ネン</t>
    </rPh>
    <rPh sb="3" eb="4">
      <t>ド</t>
    </rPh>
    <phoneticPr fontId="5"/>
  </si>
  <si>
    <t>2)平成27年度から年度下段に幼保連携型認定こども園を掲載。</t>
    <phoneticPr fontId="5"/>
  </si>
  <si>
    <t xml:space="preserve"> 1)各年度5月1日現在の数値。</t>
    <rPh sb="3" eb="5">
      <t>カクネン</t>
    </rPh>
    <rPh sb="5" eb="6">
      <t>ド</t>
    </rPh>
    <rPh sb="7" eb="8">
      <t>ガツ</t>
    </rPh>
    <rPh sb="9" eb="10">
      <t>ニチ</t>
    </rPh>
    <rPh sb="10" eb="12">
      <t>ゲンザイ</t>
    </rPh>
    <rPh sb="13" eb="14">
      <t>カズ</t>
    </rPh>
    <rPh sb="14" eb="15">
      <t>チ</t>
    </rPh>
    <phoneticPr fontId="5"/>
  </si>
  <si>
    <t>28</t>
  </si>
  <si>
    <t>28</t>
    <phoneticPr fontId="5"/>
  </si>
  <si>
    <t>平成19年度</t>
    <rPh sb="0" eb="2">
      <t>ヘイセイ</t>
    </rPh>
    <rPh sb="4" eb="6">
      <t>ネンド</t>
    </rPh>
    <phoneticPr fontId="5"/>
  </si>
  <si>
    <t>-</t>
    <phoneticPr fontId="5"/>
  </si>
  <si>
    <t>-</t>
    <phoneticPr fontId="5"/>
  </si>
  <si>
    <t>-</t>
    <phoneticPr fontId="5"/>
  </si>
  <si>
    <t>栄養教諭</t>
    <rPh sb="0" eb="2">
      <t>エイヨウ</t>
    </rPh>
    <rPh sb="2" eb="4">
      <t>キョウユ</t>
    </rPh>
    <phoneticPr fontId="5"/>
  </si>
  <si>
    <t>平　成
25年度</t>
  </si>
  <si>
    <t>平　成
27年度</t>
  </si>
  <si>
    <t>平　成
28年度</t>
    <phoneticPr fontId="5"/>
  </si>
  <si>
    <t>平　成
29年度</t>
    <phoneticPr fontId="5"/>
  </si>
  <si>
    <t>平　成
28年度</t>
    <rPh sb="0" eb="1">
      <t>ヒラ</t>
    </rPh>
    <rPh sb="2" eb="3">
      <t>ナ</t>
    </rPh>
    <rPh sb="6" eb="8">
      <t>ネンド</t>
    </rPh>
    <phoneticPr fontId="23"/>
  </si>
  <si>
    <t>平　成
29年度</t>
    <rPh sb="0" eb="1">
      <t>ヒラ</t>
    </rPh>
    <rPh sb="2" eb="3">
      <t>ナ</t>
    </rPh>
    <rPh sb="6" eb="8">
      <t>ネンド</t>
    </rPh>
    <phoneticPr fontId="23"/>
  </si>
  <si>
    <t>-</t>
    <phoneticPr fontId="5"/>
  </si>
  <si>
    <t>平成28年度</t>
    <rPh sb="0" eb="2">
      <t>ヘイセイ</t>
    </rPh>
    <rPh sb="5" eb="6">
      <t>ド</t>
    </rPh>
    <phoneticPr fontId="12"/>
  </si>
  <si>
    <t>平成29年度</t>
    <rPh sb="0" eb="2">
      <t>ヘイセイ</t>
    </rPh>
    <rPh sb="5" eb="6">
      <t>ド</t>
    </rPh>
    <phoneticPr fontId="12"/>
  </si>
  <si>
    <t>-</t>
    <phoneticPr fontId="5"/>
  </si>
  <si>
    <t>フットサル</t>
    <phoneticPr fontId="5"/>
  </si>
  <si>
    <t>28年度</t>
    <rPh sb="2" eb="3">
      <t>ネン</t>
    </rPh>
    <rPh sb="3" eb="4">
      <t>ド</t>
    </rPh>
    <phoneticPr fontId="12"/>
  </si>
  <si>
    <t>29年度</t>
    <rPh sb="2" eb="3">
      <t>ネン</t>
    </rPh>
    <rPh sb="3" eb="4">
      <t>ド</t>
    </rPh>
    <phoneticPr fontId="12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</si>
  <si>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</si>
  <si>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</si>
  <si>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</si>
  <si>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</si>
  <si>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</si>
  <si>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</si>
  <si>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28</t>
    <phoneticPr fontId="11"/>
  </si>
  <si>
    <t>-</t>
    <phoneticPr fontId="11"/>
  </si>
  <si>
    <t>-</t>
    <phoneticPr fontId="11"/>
  </si>
  <si>
    <t>-</t>
    <phoneticPr fontId="11"/>
  </si>
  <si>
    <t>30</t>
    <phoneticPr fontId="5"/>
  </si>
  <si>
    <t>21</t>
    <phoneticPr fontId="5"/>
  </si>
  <si>
    <t>22</t>
    <phoneticPr fontId="5"/>
  </si>
  <si>
    <t>24</t>
    <phoneticPr fontId="5"/>
  </si>
  <si>
    <t>25</t>
    <phoneticPr fontId="5"/>
  </si>
  <si>
    <t>26</t>
    <phoneticPr fontId="5"/>
  </si>
  <si>
    <t>27</t>
    <phoneticPr fontId="5"/>
  </si>
  <si>
    <t>(27)</t>
    <phoneticPr fontId="5"/>
  </si>
  <si>
    <t>(28)</t>
    <phoneticPr fontId="5"/>
  </si>
  <si>
    <t>29</t>
    <phoneticPr fontId="5"/>
  </si>
  <si>
    <t>(29)</t>
    <phoneticPr fontId="5"/>
  </si>
  <si>
    <t>(30)</t>
    <phoneticPr fontId="5"/>
  </si>
  <si>
    <t>29</t>
    <phoneticPr fontId="5"/>
  </si>
  <si>
    <t>20</t>
    <phoneticPr fontId="5"/>
  </si>
  <si>
    <t>23</t>
    <phoneticPr fontId="5"/>
  </si>
  <si>
    <t>27</t>
    <phoneticPr fontId="5"/>
  </si>
  <si>
    <t>28</t>
    <phoneticPr fontId="5"/>
  </si>
  <si>
    <t>29</t>
    <phoneticPr fontId="5"/>
  </si>
  <si>
    <t>私立</t>
    <rPh sb="0" eb="2">
      <t>シリツ</t>
    </rPh>
    <phoneticPr fontId="12"/>
  </si>
  <si>
    <t>私立</t>
    <rPh sb="0" eb="2">
      <t>シリツ</t>
    </rPh>
    <phoneticPr fontId="5"/>
  </si>
  <si>
    <t>30年度</t>
    <rPh sb="2" eb="3">
      <t>ネン</t>
    </rPh>
    <rPh sb="3" eb="4">
      <t>ド</t>
    </rPh>
    <phoneticPr fontId="5"/>
  </si>
  <si>
    <t>30年度</t>
    <rPh sb="2" eb="3">
      <t>ネン</t>
    </rPh>
    <rPh sb="3" eb="4">
      <t>ド</t>
    </rPh>
    <phoneticPr fontId="12"/>
  </si>
  <si>
    <t>体　操</t>
    <rPh sb="0" eb="1">
      <t>カラダ</t>
    </rPh>
    <rPh sb="2" eb="3">
      <t>ミサオ</t>
    </rPh>
    <phoneticPr fontId="5"/>
  </si>
  <si>
    <t>平成30年度</t>
    <rPh sb="0" eb="2">
      <t>ヘイセイ</t>
    </rPh>
    <rPh sb="5" eb="6">
      <t>ド</t>
    </rPh>
    <phoneticPr fontId="12"/>
  </si>
  <si>
    <t>平　成
30年度</t>
    <phoneticPr fontId="5"/>
  </si>
  <si>
    <t>平　成
30年度</t>
    <rPh sb="0" eb="1">
      <t>ヒラ</t>
    </rPh>
    <rPh sb="2" eb="3">
      <t>ナ</t>
    </rPh>
    <rPh sb="6" eb="8">
      <t>ネンド</t>
    </rPh>
    <phoneticPr fontId="23"/>
  </si>
  <si>
    <t>令和元年度</t>
    <rPh sb="0" eb="2">
      <t>レイワ</t>
    </rPh>
    <rPh sb="2" eb="4">
      <t>ガンネン</t>
    </rPh>
    <rPh sb="4" eb="5">
      <t>ド</t>
    </rPh>
    <phoneticPr fontId="5"/>
  </si>
  <si>
    <t>(元)</t>
    <rPh sb="1" eb="2">
      <t>モト</t>
    </rPh>
    <phoneticPr fontId="5"/>
  </si>
  <si>
    <t>30</t>
  </si>
  <si>
    <t>(30)</t>
  </si>
  <si>
    <t>令和元年度</t>
    <rPh sb="0" eb="2">
      <t>レイワ</t>
    </rPh>
    <rPh sb="2" eb="4">
      <t>ガンネン</t>
    </rPh>
    <rPh sb="4" eb="5">
      <t>ド</t>
    </rPh>
    <phoneticPr fontId="5"/>
  </si>
  <si>
    <t>令和
元年度</t>
    <rPh sb="0" eb="2">
      <t>レイワ</t>
    </rPh>
    <rPh sb="3" eb="4">
      <t>モト</t>
    </rPh>
    <rPh sb="4" eb="5">
      <t>ネン</t>
    </rPh>
    <rPh sb="5" eb="6">
      <t>ド</t>
    </rPh>
    <phoneticPr fontId="5"/>
  </si>
  <si>
    <t>令和
元年度</t>
    <rPh sb="0" eb="2">
      <t>レイワ</t>
    </rPh>
    <rPh sb="3" eb="5">
      <t>ガンネン</t>
    </rPh>
    <rPh sb="5" eb="6">
      <t>ド</t>
    </rPh>
    <phoneticPr fontId="5"/>
  </si>
  <si>
    <t>平成19年度</t>
    <rPh sb="0" eb="2">
      <t>ヘイセイ</t>
    </rPh>
    <rPh sb="4" eb="6">
      <t>ネンド</t>
    </rPh>
    <phoneticPr fontId="11"/>
  </si>
  <si>
    <t>令和元年度</t>
    <rPh sb="0" eb="2">
      <t>レイワ</t>
    </rPh>
    <rPh sb="2" eb="4">
      <t>ガンネン</t>
    </rPh>
    <rPh sb="4" eb="5">
      <t>ド</t>
    </rPh>
    <phoneticPr fontId="11"/>
  </si>
  <si>
    <t>平成18年度</t>
    <rPh sb="0" eb="2">
      <t>ヘイセイ</t>
    </rPh>
    <rPh sb="4" eb="5">
      <t>ネン</t>
    </rPh>
    <rPh sb="5" eb="6">
      <t>ド</t>
    </rPh>
    <phoneticPr fontId="11"/>
  </si>
  <si>
    <t>令和元年度</t>
    <rPh sb="0" eb="2">
      <t>レイワ</t>
    </rPh>
    <rPh sb="2" eb="5">
      <t>ガンネンド</t>
    </rPh>
    <phoneticPr fontId="12"/>
  </si>
  <si>
    <t>平成
19年度</t>
    <rPh sb="0" eb="2">
      <t>ヘイセイ</t>
    </rPh>
    <rPh sb="5" eb="6">
      <t>ネン</t>
    </rPh>
    <rPh sb="6" eb="7">
      <t>ド</t>
    </rPh>
    <phoneticPr fontId="12"/>
  </si>
  <si>
    <t>令和
元年度</t>
    <rPh sb="0" eb="2">
      <t>レイワ</t>
    </rPh>
    <rPh sb="3" eb="6">
      <t>ガンネンド</t>
    </rPh>
    <phoneticPr fontId="12"/>
  </si>
  <si>
    <t>令　和
元年度</t>
    <rPh sb="0" eb="1">
      <t>レイ</t>
    </rPh>
    <rPh sb="2" eb="3">
      <t>カズ</t>
    </rPh>
    <rPh sb="4" eb="5">
      <t>モト</t>
    </rPh>
    <rPh sb="5" eb="7">
      <t>ネンド</t>
    </rPh>
    <phoneticPr fontId="23"/>
  </si>
  <si>
    <t>1)荒尾市の数値は、資料：学校教育課による。</t>
    <rPh sb="2" eb="5">
      <t>アラオシ</t>
    </rPh>
    <rPh sb="6" eb="8">
      <t>スウチ</t>
    </rPh>
    <rPh sb="10" eb="12">
      <t>シリョウ</t>
    </rPh>
    <rPh sb="13" eb="15">
      <t>ガッコウ</t>
    </rPh>
    <rPh sb="15" eb="17">
      <t>キョウイク</t>
    </rPh>
    <rPh sb="17" eb="18">
      <t>カ</t>
    </rPh>
    <phoneticPr fontId="5"/>
  </si>
  <si>
    <t>I
左記Ａ・Ｂ・C・Dのうち
就職している者</t>
    <rPh sb="2" eb="4">
      <t>サキ</t>
    </rPh>
    <rPh sb="15" eb="17">
      <t>シュウショクシ</t>
    </rPh>
    <rPh sb="21" eb="22">
      <t>モノ</t>
    </rPh>
    <phoneticPr fontId="12"/>
  </si>
  <si>
    <t>2)進学率＝Ａ÷卒業者総数×100　　就職率＝（Ｅ＋I）÷卒業者総数×100</t>
    <rPh sb="2" eb="4">
      <t>シンガク</t>
    </rPh>
    <rPh sb="4" eb="5">
      <t>リツ</t>
    </rPh>
    <rPh sb="8" eb="11">
      <t>ソツギョウシャ</t>
    </rPh>
    <rPh sb="11" eb="13">
      <t>ソウスウ</t>
    </rPh>
    <rPh sb="19" eb="21">
      <t>シュウショク</t>
    </rPh>
    <rPh sb="21" eb="22">
      <t>リツ</t>
    </rPh>
    <rPh sb="29" eb="32">
      <t>ソツギョウシャ</t>
    </rPh>
    <rPh sb="32" eb="34">
      <t>ソウスウ</t>
    </rPh>
    <phoneticPr fontId="5"/>
  </si>
  <si>
    <t>令　和
元年度</t>
    <rPh sb="0" eb="1">
      <t>レイ</t>
    </rPh>
    <rPh sb="2" eb="3">
      <t>カズ</t>
    </rPh>
    <rPh sb="4" eb="6">
      <t>ガンネン</t>
    </rPh>
    <rPh sb="6" eb="7">
      <t>ド</t>
    </rPh>
    <phoneticPr fontId="5"/>
  </si>
  <si>
    <t>306日</t>
    <rPh sb="3" eb="4">
      <t>ニチ</t>
    </rPh>
    <phoneticPr fontId="5"/>
  </si>
  <si>
    <t>2</t>
    <phoneticPr fontId="5"/>
  </si>
  <si>
    <t>3</t>
    <phoneticPr fontId="5"/>
  </si>
  <si>
    <t>2年度</t>
    <rPh sb="1" eb="3">
      <t>ネンド</t>
    </rPh>
    <phoneticPr fontId="5"/>
  </si>
  <si>
    <t>3年度</t>
    <rPh sb="1" eb="3">
      <t>ネンド</t>
    </rPh>
    <phoneticPr fontId="12"/>
  </si>
  <si>
    <t>令和2年度</t>
    <rPh sb="0" eb="2">
      <t>レイワ</t>
    </rPh>
    <rPh sb="3" eb="5">
      <t>ネンド</t>
    </rPh>
    <phoneticPr fontId="5"/>
  </si>
  <si>
    <t>令和3年度</t>
    <rPh sb="0" eb="2">
      <t>レイワ</t>
    </rPh>
    <rPh sb="3" eb="5">
      <t>ネンド</t>
    </rPh>
    <phoneticPr fontId="12"/>
  </si>
  <si>
    <t>63</t>
    <phoneticPr fontId="12"/>
  </si>
  <si>
    <t>62</t>
    <phoneticPr fontId="5"/>
  </si>
  <si>
    <t>2</t>
    <phoneticPr fontId="12"/>
  </si>
  <si>
    <t>3</t>
    <phoneticPr fontId="5"/>
  </si>
  <si>
    <t>4</t>
    <phoneticPr fontId="5"/>
  </si>
  <si>
    <t>5</t>
    <phoneticPr fontId="5"/>
  </si>
  <si>
    <t>6</t>
    <phoneticPr fontId="5"/>
  </si>
  <si>
    <t>7</t>
    <phoneticPr fontId="5"/>
  </si>
  <si>
    <t>8</t>
    <phoneticPr fontId="5"/>
  </si>
  <si>
    <t>9</t>
    <phoneticPr fontId="5"/>
  </si>
  <si>
    <t>10</t>
    <phoneticPr fontId="5"/>
  </si>
  <si>
    <t>11</t>
    <phoneticPr fontId="5"/>
  </si>
  <si>
    <t>12</t>
    <phoneticPr fontId="5"/>
  </si>
  <si>
    <t>14</t>
    <phoneticPr fontId="5"/>
  </si>
  <si>
    <t>15</t>
    <phoneticPr fontId="5"/>
  </si>
  <si>
    <t>16</t>
    <phoneticPr fontId="5"/>
  </si>
  <si>
    <t>17</t>
    <phoneticPr fontId="5"/>
  </si>
  <si>
    <t>18</t>
    <phoneticPr fontId="5"/>
  </si>
  <si>
    <t>19</t>
    <phoneticPr fontId="5"/>
  </si>
  <si>
    <t>20</t>
    <phoneticPr fontId="5"/>
  </si>
  <si>
    <t>21</t>
    <phoneticPr fontId="5"/>
  </si>
  <si>
    <t>22</t>
    <phoneticPr fontId="5"/>
  </si>
  <si>
    <t>23</t>
    <phoneticPr fontId="5"/>
  </si>
  <si>
    <t>24</t>
    <phoneticPr fontId="5"/>
  </si>
  <si>
    <t>25</t>
    <phoneticPr fontId="5"/>
  </si>
  <si>
    <t>26</t>
    <phoneticPr fontId="5"/>
  </si>
  <si>
    <t>27</t>
    <phoneticPr fontId="5"/>
  </si>
  <si>
    <t>28</t>
    <phoneticPr fontId="5"/>
  </si>
  <si>
    <t>30</t>
    <phoneticPr fontId="5"/>
  </si>
  <si>
    <t>2</t>
    <phoneticPr fontId="5"/>
  </si>
  <si>
    <t>(2)</t>
    <phoneticPr fontId="5"/>
  </si>
  <si>
    <t>(3)</t>
    <phoneticPr fontId="5"/>
  </si>
  <si>
    <t>-</t>
    <phoneticPr fontId="5"/>
  </si>
  <si>
    <t>-</t>
    <phoneticPr fontId="5"/>
  </si>
  <si>
    <t>4)令和元年度以降の市町村別の修了者数については非公表。</t>
    <rPh sb="2" eb="4">
      <t>レイワ</t>
    </rPh>
    <rPh sb="4" eb="6">
      <t>ガンネン</t>
    </rPh>
    <rPh sb="6" eb="7">
      <t>ド</t>
    </rPh>
    <rPh sb="7" eb="9">
      <t>イコウ</t>
    </rPh>
    <rPh sb="10" eb="13">
      <t>シチョウソン</t>
    </rPh>
    <rPh sb="13" eb="14">
      <t>ベツ</t>
    </rPh>
    <rPh sb="15" eb="18">
      <t>シュウリョウシャ</t>
    </rPh>
    <rPh sb="18" eb="19">
      <t>スウ</t>
    </rPh>
    <rPh sb="24" eb="25">
      <t>ヒ</t>
    </rPh>
    <rPh sb="25" eb="27">
      <t>コウヒョウ</t>
    </rPh>
    <phoneticPr fontId="5"/>
  </si>
  <si>
    <t>3)令和元年度以降の市町村別数値は非公表。</t>
    <rPh sb="2" eb="4">
      <t>レイワ</t>
    </rPh>
    <rPh sb="4" eb="6">
      <t>ガンネン</t>
    </rPh>
    <rPh sb="6" eb="7">
      <t>ド</t>
    </rPh>
    <rPh sb="7" eb="9">
      <t>イコウ</t>
    </rPh>
    <rPh sb="10" eb="13">
      <t>シチョウソン</t>
    </rPh>
    <rPh sb="13" eb="14">
      <t>ベツ</t>
    </rPh>
    <rPh sb="14" eb="16">
      <t>スウチ</t>
    </rPh>
    <rPh sb="17" eb="18">
      <t>ヒ</t>
    </rPh>
    <rPh sb="18" eb="20">
      <t>コウヒョウ</t>
    </rPh>
    <phoneticPr fontId="5"/>
  </si>
  <si>
    <t>-</t>
    <phoneticPr fontId="5"/>
  </si>
  <si>
    <t>平成19年度</t>
    <rPh sb="0" eb="2">
      <t>ヘイセイ</t>
    </rPh>
    <rPh sb="4" eb="6">
      <t>ネンド</t>
    </rPh>
    <phoneticPr fontId="5"/>
  </si>
  <si>
    <t>2</t>
    <phoneticPr fontId="5"/>
  </si>
  <si>
    <t>平成21年度</t>
    <rPh sb="0" eb="2">
      <t>ヘイセイ</t>
    </rPh>
    <rPh sb="4" eb="6">
      <t>ネンド</t>
    </rPh>
    <phoneticPr fontId="5"/>
  </si>
  <si>
    <t>平成
17年度</t>
    <rPh sb="0" eb="2">
      <t>ヘイセイ</t>
    </rPh>
    <rPh sb="5" eb="6">
      <t>ネン</t>
    </rPh>
    <rPh sb="6" eb="7">
      <t>ド</t>
    </rPh>
    <phoneticPr fontId="5"/>
  </si>
  <si>
    <t>2年度</t>
    <rPh sb="1" eb="2">
      <t>ネン</t>
    </rPh>
    <rPh sb="2" eb="3">
      <t>ド</t>
    </rPh>
    <phoneticPr fontId="5"/>
  </si>
  <si>
    <t>3年度</t>
    <rPh sb="1" eb="2">
      <t>ネン</t>
    </rPh>
    <rPh sb="2" eb="3">
      <t>ド</t>
    </rPh>
    <phoneticPr fontId="5"/>
  </si>
  <si>
    <t>4年度</t>
    <rPh sb="1" eb="2">
      <t>ネン</t>
    </rPh>
    <rPh sb="2" eb="3">
      <t>ド</t>
    </rPh>
    <phoneticPr fontId="5"/>
  </si>
  <si>
    <t>平成
15年度</t>
    <rPh sb="0" eb="2">
      <t>ヘイセイ</t>
    </rPh>
    <rPh sb="5" eb="6">
      <t>ネン</t>
    </rPh>
    <rPh sb="6" eb="7">
      <t>ド</t>
    </rPh>
    <phoneticPr fontId="5"/>
  </si>
  <si>
    <t>2</t>
    <phoneticPr fontId="5"/>
  </si>
  <si>
    <t>2</t>
    <phoneticPr fontId="5"/>
  </si>
  <si>
    <t>指導教諭</t>
    <rPh sb="0" eb="2">
      <t>シドウ</t>
    </rPh>
    <rPh sb="2" eb="4">
      <t>キョウユ</t>
    </rPh>
    <phoneticPr fontId="5"/>
  </si>
  <si>
    <t>2)令和元年度以降の学科数については非公表。</t>
    <rPh sb="2" eb="4">
      <t>レイワ</t>
    </rPh>
    <rPh sb="4" eb="6">
      <t>ガンネン</t>
    </rPh>
    <rPh sb="6" eb="7">
      <t>ド</t>
    </rPh>
    <rPh sb="7" eb="9">
      <t>イコウ</t>
    </rPh>
    <rPh sb="10" eb="12">
      <t>ガッカ</t>
    </rPh>
    <rPh sb="12" eb="13">
      <t>スウ</t>
    </rPh>
    <rPh sb="18" eb="19">
      <t>ヒ</t>
    </rPh>
    <rPh sb="19" eb="21">
      <t>コウヒョウ</t>
    </rPh>
    <phoneticPr fontId="5"/>
  </si>
  <si>
    <t>平成20年度</t>
    <rPh sb="0" eb="2">
      <t>ヘイセイ</t>
    </rPh>
    <rPh sb="4" eb="6">
      <t>ネンド</t>
    </rPh>
    <phoneticPr fontId="5"/>
  </si>
  <si>
    <t>2</t>
    <phoneticPr fontId="5"/>
  </si>
  <si>
    <t>2</t>
    <phoneticPr fontId="5"/>
  </si>
  <si>
    <t>-</t>
    <phoneticPr fontId="5"/>
  </si>
  <si>
    <t>平成20年度</t>
    <rPh sb="0" eb="2">
      <t>ヘイセイ</t>
    </rPh>
    <rPh sb="4" eb="6">
      <t>ネンド</t>
    </rPh>
    <phoneticPr fontId="5"/>
  </si>
  <si>
    <t>2)令和元年度以降の市町村別数値は非公表。</t>
    <rPh sb="2" eb="3">
      <t>レイ</t>
    </rPh>
    <rPh sb="3" eb="4">
      <t>カズ</t>
    </rPh>
    <rPh sb="4" eb="5">
      <t>モト</t>
    </rPh>
    <rPh sb="5" eb="7">
      <t>ネンド</t>
    </rPh>
    <rPh sb="7" eb="9">
      <t>イコウ</t>
    </rPh>
    <rPh sb="10" eb="13">
      <t>シチョウソン</t>
    </rPh>
    <rPh sb="13" eb="14">
      <t>ベツ</t>
    </rPh>
    <rPh sb="14" eb="16">
      <t>スウチ</t>
    </rPh>
    <rPh sb="17" eb="18">
      <t>ヒ</t>
    </rPh>
    <rPh sb="18" eb="20">
      <t>コウヒョウ</t>
    </rPh>
    <phoneticPr fontId="5"/>
  </si>
  <si>
    <t>2</t>
    <phoneticPr fontId="11"/>
  </si>
  <si>
    <t>3</t>
    <phoneticPr fontId="11"/>
  </si>
  <si>
    <t>-</t>
    <phoneticPr fontId="11"/>
  </si>
  <si>
    <t>-</t>
    <phoneticPr fontId="11"/>
  </si>
  <si>
    <t>-</t>
    <phoneticPr fontId="5"/>
  </si>
  <si>
    <t>-</t>
    <phoneticPr fontId="5"/>
  </si>
  <si>
    <t>-</t>
    <phoneticPr fontId="5"/>
  </si>
  <si>
    <t>　　　5月</t>
    <phoneticPr fontId="5"/>
  </si>
  <si>
    <t>令　和
2年度</t>
    <rPh sb="0" eb="1">
      <t>レイ</t>
    </rPh>
    <rPh sb="2" eb="3">
      <t>カズ</t>
    </rPh>
    <rPh sb="5" eb="7">
      <t>ネンド</t>
    </rPh>
    <rPh sb="6" eb="7">
      <t>ド</t>
    </rPh>
    <phoneticPr fontId="5"/>
  </si>
  <si>
    <t>令　和
3年度</t>
    <rPh sb="0" eb="1">
      <t>レイ</t>
    </rPh>
    <rPh sb="2" eb="3">
      <t>カズ</t>
    </rPh>
    <rPh sb="5" eb="7">
      <t>ネンド</t>
    </rPh>
    <rPh sb="6" eb="7">
      <t>ド</t>
    </rPh>
    <phoneticPr fontId="5"/>
  </si>
  <si>
    <t>令　和
2年度</t>
    <rPh sb="0" eb="1">
      <t>レイ</t>
    </rPh>
    <rPh sb="2" eb="3">
      <t>カズ</t>
    </rPh>
    <rPh sb="5" eb="7">
      <t>ネンド</t>
    </rPh>
    <phoneticPr fontId="23"/>
  </si>
  <si>
    <t>令　和
3年度</t>
    <rPh sb="0" eb="1">
      <t>レイ</t>
    </rPh>
    <rPh sb="2" eb="3">
      <t>カズ</t>
    </rPh>
    <rPh sb="5" eb="7">
      <t>ネンド</t>
    </rPh>
    <phoneticPr fontId="23"/>
  </si>
  <si>
    <t>-</t>
    <phoneticPr fontId="5"/>
  </si>
  <si>
    <t>280日</t>
    <rPh sb="3" eb="4">
      <t>ニチ</t>
    </rPh>
    <phoneticPr fontId="5"/>
  </si>
  <si>
    <t>1）平成19年度から四小は緑ケ丘小に統合。</t>
    <rPh sb="2" eb="4">
      <t>ヘイセイ</t>
    </rPh>
    <rPh sb="6" eb="8">
      <t>ネンド</t>
    </rPh>
    <rPh sb="10" eb="11">
      <t>ヨン</t>
    </rPh>
    <rPh sb="11" eb="12">
      <t>ショウ</t>
    </rPh>
    <rPh sb="13" eb="14">
      <t>ミドリ</t>
    </rPh>
    <rPh sb="15" eb="16">
      <t>オカ</t>
    </rPh>
    <rPh sb="16" eb="17">
      <t>ショウ</t>
    </rPh>
    <rPh sb="18" eb="20">
      <t>トウゴウ</t>
    </rPh>
    <phoneticPr fontId="5"/>
  </si>
  <si>
    <t>3</t>
  </si>
  <si>
    <t>(3)</t>
  </si>
  <si>
    <t>5年度</t>
    <rPh sb="1" eb="2">
      <t>ネン</t>
    </rPh>
    <rPh sb="2" eb="3">
      <t>ド</t>
    </rPh>
    <phoneticPr fontId="5"/>
  </si>
  <si>
    <t>4年度</t>
    <rPh sb="1" eb="3">
      <t>ネンド</t>
    </rPh>
    <phoneticPr fontId="12"/>
  </si>
  <si>
    <t>令和4年度</t>
    <rPh sb="0" eb="2">
      <t>レイワ</t>
    </rPh>
    <rPh sb="3" eb="5">
      <t>ネンド</t>
    </rPh>
    <phoneticPr fontId="5"/>
  </si>
  <si>
    <t>令和4年度</t>
    <rPh sb="0" eb="2">
      <t>レイワ</t>
    </rPh>
    <rPh sb="3" eb="5">
      <t>ネンド</t>
    </rPh>
    <phoneticPr fontId="12"/>
  </si>
  <si>
    <t>令　和
4年度</t>
    <rPh sb="0" eb="1">
      <t>レイ</t>
    </rPh>
    <rPh sb="2" eb="3">
      <t>カズ</t>
    </rPh>
    <rPh sb="5" eb="7">
      <t>ネンド</t>
    </rPh>
    <rPh sb="6" eb="7">
      <t>ド</t>
    </rPh>
    <phoneticPr fontId="5"/>
  </si>
  <si>
    <t>令　和
4年度</t>
    <rPh sb="0" eb="1">
      <t>レイ</t>
    </rPh>
    <rPh sb="2" eb="3">
      <t>カズ</t>
    </rPh>
    <rPh sb="5" eb="7">
      <t>ネンド</t>
    </rPh>
    <phoneticPr fontId="23"/>
  </si>
  <si>
    <t>令和2年4月1日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</si>
  <si>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令和3年4月1日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</si>
  <si>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令和4年4月1日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</si>
  <si>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4</t>
  </si>
  <si>
    <t>(4)</t>
  </si>
  <si>
    <t>(5)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</si>
  <si>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</si>
  <si>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</si>
  <si>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</si>
  <si>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</si>
  <si>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</si>
  <si>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</si>
  <si>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</si>
  <si>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</si>
  <si>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</si>
  <si>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</si>
  <si>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</si>
  <si>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4</t>
    <phoneticPr fontId="5"/>
  </si>
  <si>
    <t>-</t>
    <phoneticPr fontId="5"/>
  </si>
  <si>
    <t>-</t>
    <phoneticPr fontId="5"/>
  </si>
  <si>
    <t>-</t>
    <phoneticPr fontId="5"/>
  </si>
  <si>
    <t>4</t>
    <phoneticPr fontId="5"/>
  </si>
  <si>
    <t>-</t>
    <phoneticPr fontId="5"/>
  </si>
  <si>
    <t>-</t>
    <phoneticPr fontId="5"/>
  </si>
  <si>
    <t>4</t>
    <phoneticPr fontId="5"/>
  </si>
  <si>
    <t>4</t>
    <phoneticPr fontId="5"/>
  </si>
  <si>
    <t>4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</si>
  <si>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</si>
  <si>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</si>
  <si>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</si>
  <si>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</si>
  <si>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4</t>
    <phoneticPr fontId="5"/>
  </si>
  <si>
    <t>4</t>
    <phoneticPr fontId="5"/>
  </si>
  <si>
    <t>-</t>
    <phoneticPr fontId="5"/>
  </si>
  <si>
    <t>4</t>
    <phoneticPr fontId="5"/>
  </si>
  <si>
    <t>4</t>
    <phoneticPr fontId="5"/>
  </si>
  <si>
    <t>4</t>
    <phoneticPr fontId="11"/>
  </si>
  <si>
    <t>5</t>
    <phoneticPr fontId="11"/>
  </si>
  <si>
    <t>-</t>
    <phoneticPr fontId="11"/>
  </si>
  <si>
    <t>-</t>
    <phoneticPr fontId="11"/>
  </si>
  <si>
    <t>-</t>
    <phoneticPr fontId="11"/>
  </si>
  <si>
    <t>-</t>
    <phoneticPr fontId="11"/>
  </si>
  <si>
    <t>-</t>
    <phoneticPr fontId="11"/>
  </si>
  <si>
    <t>-</t>
    <phoneticPr fontId="11"/>
  </si>
  <si>
    <t>-</t>
    <phoneticPr fontId="11"/>
  </si>
  <si>
    <t>-</t>
    <phoneticPr fontId="11"/>
  </si>
  <si>
    <t>-</t>
    <phoneticPr fontId="11"/>
  </si>
  <si>
    <t>-</t>
    <phoneticPr fontId="11"/>
  </si>
  <si>
    <t>-</t>
    <phoneticPr fontId="11"/>
  </si>
  <si>
    <t>-</t>
    <phoneticPr fontId="11"/>
  </si>
  <si>
    <t>講座室</t>
    <phoneticPr fontId="12"/>
  </si>
  <si>
    <t>311日</t>
  </si>
  <si>
    <t>令和5年4月1日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</si>
  <si>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（２）小学生・中学生の平均体格（令和５年度）</t>
    <rPh sb="3" eb="6">
      <t>ショウガクセイ</t>
    </rPh>
    <rPh sb="7" eb="10">
      <t>チュウガクセイ</t>
    </rPh>
    <rPh sb="11" eb="13">
      <t>ヘイキン</t>
    </rPh>
    <rPh sb="13" eb="15">
      <t>タイカク</t>
    </rPh>
    <rPh sb="16" eb="17">
      <t>レイ</t>
    </rPh>
    <rPh sb="17" eb="18">
      <t>カズ</t>
    </rPh>
    <rPh sb="19" eb="21">
      <t>ネンド</t>
    </rPh>
    <rPh sb="20" eb="21">
      <t>ドヘイネンド</t>
    </rPh>
    <phoneticPr fontId="11"/>
  </si>
  <si>
    <t>5</t>
  </si>
  <si>
    <t>(5)</t>
  </si>
  <si>
    <t>6</t>
    <phoneticPr fontId="5"/>
  </si>
  <si>
    <t>(6)</t>
    <phoneticPr fontId="5"/>
  </si>
  <si>
    <t>6</t>
    <phoneticPr fontId="5"/>
  </si>
  <si>
    <t>6</t>
    <phoneticPr fontId="5"/>
  </si>
  <si>
    <t>平成24年度</t>
    <rPh sb="0" eb="2">
      <t>ヘイセイ</t>
    </rPh>
    <rPh sb="4" eb="6">
      <t>ネンド</t>
    </rPh>
    <phoneticPr fontId="5"/>
  </si>
  <si>
    <t>6年度</t>
    <rPh sb="1" eb="2">
      <t>ネン</t>
    </rPh>
    <rPh sb="2" eb="3">
      <t>ド</t>
    </rPh>
    <phoneticPr fontId="5"/>
  </si>
  <si>
    <t>6</t>
    <phoneticPr fontId="5"/>
  </si>
  <si>
    <t>6</t>
    <phoneticPr fontId="5"/>
  </si>
  <si>
    <t>6</t>
    <phoneticPr fontId="5"/>
  </si>
  <si>
    <t>6</t>
    <phoneticPr fontId="5"/>
  </si>
  <si>
    <t>6</t>
    <phoneticPr fontId="5"/>
  </si>
  <si>
    <t>6</t>
    <phoneticPr fontId="5"/>
  </si>
  <si>
    <t>6</t>
    <phoneticPr fontId="11"/>
  </si>
  <si>
    <t>5年度</t>
    <rPh sb="1" eb="3">
      <t>ネンド</t>
    </rPh>
    <phoneticPr fontId="12"/>
  </si>
  <si>
    <t>5</t>
    <phoneticPr fontId="5"/>
  </si>
  <si>
    <t>令和5年度</t>
    <rPh sb="0" eb="2">
      <t>レイワ</t>
    </rPh>
    <rPh sb="3" eb="5">
      <t>ネンド</t>
    </rPh>
    <phoneticPr fontId="5"/>
  </si>
  <si>
    <t>令和5年度</t>
    <rPh sb="0" eb="2">
      <t>レイワ</t>
    </rPh>
    <rPh sb="3" eb="5">
      <t>ネンド</t>
    </rPh>
    <phoneticPr fontId="12"/>
  </si>
  <si>
    <t xml:space="preserve"> 令和5年4月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phoneticPr fontId="5"/>
  </si>
  <si>
    <t xml:space="preserve"> 令和6年1月</t>
    <rPh sb="1" eb="3">
      <t>レイワ</t>
    </rPh>
    <rPh sb="4" eb="5">
      <t>ネン</t>
    </rPh>
    <rPh sb="6" eb="7">
      <t>ガツ</t>
    </rPh>
    <phoneticPr fontId="5"/>
  </si>
  <si>
    <t>平成21年度</t>
    <rPh sb="0" eb="2">
      <t>ヘイセイ</t>
    </rPh>
    <rPh sb="4" eb="6">
      <t>ネンド</t>
    </rPh>
    <phoneticPr fontId="5"/>
  </si>
  <si>
    <t>令　和
5年度</t>
    <rPh sb="0" eb="1">
      <t>レイ</t>
    </rPh>
    <rPh sb="2" eb="3">
      <t>カズ</t>
    </rPh>
    <rPh sb="5" eb="7">
      <t>ネンド</t>
    </rPh>
    <rPh sb="6" eb="7">
      <t>ド</t>
    </rPh>
    <phoneticPr fontId="5"/>
  </si>
  <si>
    <t>令　和
5年度</t>
    <rPh sb="0" eb="1">
      <t>レイ</t>
    </rPh>
    <rPh sb="2" eb="3">
      <t>カズ</t>
    </rPh>
    <rPh sb="5" eb="7">
      <t>ネンド</t>
    </rPh>
    <phoneticPr fontId="23"/>
  </si>
  <si>
    <t>6</t>
    <phoneticPr fontId="5"/>
  </si>
  <si>
    <t>-</t>
    <phoneticPr fontId="5"/>
  </si>
  <si>
    <t>-</t>
    <phoneticPr fontId="5"/>
  </si>
  <si>
    <t>-</t>
    <phoneticPr fontId="5"/>
  </si>
  <si>
    <t>資料　市教育振興課</t>
    <rPh sb="0" eb="2">
      <t>シリョウ</t>
    </rPh>
    <rPh sb="3" eb="4">
      <t>シ</t>
    </rPh>
    <rPh sb="4" eb="9">
      <t>キョウイクシンコウカ</t>
    </rPh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</si>
  <si>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</si>
  <si>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</si>
  <si>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</si>
  <si>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</si>
  <si>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</si>
  <si>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令和6年4月1日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</si>
  <si>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</si>
  <si>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</si>
  <si>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</si>
  <si>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</si>
  <si>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</si>
  <si>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</si>
  <si>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</si>
  <si>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</si>
  <si>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</si>
  <si>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</si>
  <si>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</si>
  <si>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11"/>
  </si>
  <si>
    <t>-</t>
    <phoneticPr fontId="11"/>
  </si>
  <si>
    <t>-</t>
    <phoneticPr fontId="11"/>
  </si>
  <si>
    <t>-</t>
    <phoneticPr fontId="11"/>
  </si>
  <si>
    <t>-</t>
    <phoneticPr fontId="11"/>
  </si>
  <si>
    <t>-</t>
    <phoneticPr fontId="11"/>
  </si>
  <si>
    <t>-</t>
    <phoneticPr fontId="11"/>
  </si>
  <si>
    <t>-</t>
    <phoneticPr fontId="11"/>
  </si>
  <si>
    <t>-</t>
    <phoneticPr fontId="11"/>
  </si>
  <si>
    <t>-</t>
    <phoneticPr fontId="11"/>
  </si>
  <si>
    <t>-</t>
    <phoneticPr fontId="11"/>
  </si>
  <si>
    <t>資料　市観光文化交流課</t>
    <rPh sb="0" eb="2">
      <t>シリョウ</t>
    </rPh>
    <rPh sb="3" eb="4">
      <t>シ</t>
    </rPh>
    <rPh sb="4" eb="11">
      <t>カンコウブンカコウリュウカ</t>
    </rPh>
    <phoneticPr fontId="5"/>
  </si>
  <si>
    <t>資料　観光文化交流課</t>
    <rPh sb="3" eb="10">
      <t>カンコウブンカコウリュウカ</t>
    </rPh>
    <phoneticPr fontId="5"/>
  </si>
  <si>
    <t>-</t>
    <phoneticPr fontId="5"/>
  </si>
  <si>
    <t>-</t>
    <phoneticPr fontId="5"/>
  </si>
  <si>
    <t>307日</t>
  </si>
  <si>
    <t>13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</si>
</sst>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;&quot;△ &quot;#,##0"/>
    <numFmt numFmtId="178" formatCode="_ * #,##0.0_ ;_ * \-#,##0.0_ ;_ * &quot;-&quot;?_ ;_ @_ "/>
    <numFmt numFmtId="179" formatCode="0.0_ "/>
    <numFmt numFmtId="180" formatCode="0_);[Red]\(0\)"/>
    <numFmt numFmtId="181" formatCode="#,##0.00_ ;[Red]\-#,##0.00\ "/>
    <numFmt numFmtId="182" formatCode="0_ "/>
    <numFmt numFmtId="183" formatCode="#,##0_);[Red]\(#,##0\)"/>
    <numFmt numFmtId="184" formatCode="###&quot;日&quot;"/>
    <numFmt numFmtId="185" formatCode="0.0%"/>
    <numFmt numFmtId="186" formatCode="#,##0_);\(#,##0\)"/>
    <numFmt numFmtId="187" formatCode="0.0"/>
    <numFmt numFmtId="188" formatCode="0.0_);[Red]\(0.0\)"/>
    <numFmt numFmtId="189" formatCode="_ * #,##0.0_ ;_ * \-#,##0.0_ ;_ * &quot;-&quot;_ ;_ @_ "/>
    <numFmt numFmtId="190" formatCode="&quot;¥&quot;#,##0;[Red]&quot;¥&quot;\!\-&quot;¥&quot;#,##0"/>
  </numFmts>
  <fonts count="32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Osaka"/>
      <family val="3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36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明朝"/>
      <family val="1"/>
      <charset val="128"/>
    </font>
    <font>
      <sz val="12"/>
      <name val="Arial"/>
      <family val="2"/>
    </font>
    <font>
      <sz val="11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2">
    <xf numFmtId="0" fontId="0" fillId="0" borderId="0"/>
    <xf numFmtId="38" fontId="13" fillId="0" borderId="0" applyFont="0" applyBorder="0" applyAlignment="0" applyProtection="0"/>
    <xf numFmtId="38" fontId="13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13" fillId="0" borderId="0" applyFont="0" applyBorder="0" applyAlignment="0" applyProtection="0"/>
    <xf numFmtId="38" fontId="13" fillId="0" borderId="0" applyFont="0" applyFill="0" applyBorder="0" applyAlignment="0" applyProtection="0"/>
    <xf numFmtId="0" fontId="13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3" fillId="0" borderId="0"/>
    <xf numFmtId="37" fontId="16" fillId="0" borderId="0"/>
    <xf numFmtId="0" fontId="13" fillId="0" borderId="0"/>
    <xf numFmtId="38" fontId="4" fillId="0" borderId="0" applyFont="0" applyFill="0" applyBorder="0" applyAlignment="0" applyProtection="0">
      <alignment vertical="center"/>
    </xf>
    <xf numFmtId="0" fontId="13" fillId="0" borderId="0" applyFont="0" applyBorder="0" applyAlignment="0" applyProtection="0"/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190" fontId="29" fillId="0" borderId="0" applyFont="0" applyFill="0" applyBorder="0" applyAlignment="0" applyProtection="0"/>
    <xf numFmtId="0" fontId="28" fillId="0" borderId="0"/>
    <xf numFmtId="0" fontId="11" fillId="0" borderId="0">
      <alignment vertical="center"/>
    </xf>
    <xf numFmtId="0" fontId="30" fillId="0" borderId="0"/>
    <xf numFmtId="0" fontId="2" fillId="0" borderId="0">
      <alignment vertical="center"/>
    </xf>
    <xf numFmtId="0" fontId="2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38" fontId="13" fillId="0" borderId="0" applyFont="0" applyBorder="0" applyAlignment="0" applyProtection="0"/>
    <xf numFmtId="0" fontId="1" fillId="0" borderId="0">
      <alignment vertical="center"/>
    </xf>
  </cellStyleXfs>
  <cellXfs count="954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6" fillId="0" borderId="0" xfId="0" applyFont="1"/>
    <xf numFmtId="0" fontId="11" fillId="0" borderId="0" xfId="10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41" fontId="14" fillId="0" borderId="0" xfId="1" applyNumberFormat="1" applyFont="1"/>
    <xf numFmtId="41" fontId="9" fillId="0" borderId="0" xfId="1" applyNumberFormat="1" applyFont="1"/>
    <xf numFmtId="178" fontId="9" fillId="0" borderId="0" xfId="1" applyNumberFormat="1" applyFont="1"/>
    <xf numFmtId="41" fontId="9" fillId="0" borderId="0" xfId="0" applyNumberFormat="1" applyFont="1" applyAlignment="1">
      <alignment vertical="center"/>
    </xf>
    <xf numFmtId="41" fontId="9" fillId="0" borderId="0" xfId="7" applyNumberFormat="1" applyFont="1" applyAlignment="1">
      <alignment vertical="center"/>
    </xf>
    <xf numFmtId="41" fontId="6" fillId="0" borderId="0" xfId="1" applyNumberFormat="1" applyFont="1"/>
    <xf numFmtId="41" fontId="14" fillId="0" borderId="0" xfId="1" applyNumberFormat="1" applyFont="1" applyAlignment="1">
      <alignment horizontal="right"/>
    </xf>
    <xf numFmtId="41" fontId="4" fillId="0" borderId="1" xfId="1" applyNumberFormat="1" applyFont="1" applyBorder="1" applyAlignment="1">
      <alignment horizontal="center" vertical="center"/>
    </xf>
    <xf numFmtId="41" fontId="9" fillId="0" borderId="0" xfId="12" applyNumberFormat="1" applyFont="1" applyAlignment="1">
      <alignment vertical="center"/>
    </xf>
    <xf numFmtId="41" fontId="6" fillId="0" borderId="0" xfId="1" applyNumberFormat="1" applyFont="1" applyAlignment="1">
      <alignment horizontal="center" vertical="center"/>
    </xf>
    <xf numFmtId="41" fontId="4" fillId="0" borderId="0" xfId="1" applyNumberFormat="1" applyFont="1"/>
    <xf numFmtId="41" fontId="6" fillId="0" borderId="0" xfId="1" applyNumberFormat="1" applyFont="1" applyBorder="1" applyAlignment="1">
      <alignment vertical="center"/>
    </xf>
    <xf numFmtId="41" fontId="6" fillId="0" borderId="0" xfId="1" applyNumberFormat="1" applyFont="1" applyBorder="1"/>
    <xf numFmtId="41" fontId="14" fillId="0" borderId="0" xfId="1" applyNumberFormat="1" applyFont="1" applyFill="1" applyBorder="1" applyAlignment="1">
      <alignment vertical="center"/>
    </xf>
    <xf numFmtId="41" fontId="9" fillId="0" borderId="0" xfId="7" applyNumberFormat="1" applyFont="1" applyBorder="1" applyAlignment="1">
      <alignment horizontal="right" vertical="center"/>
    </xf>
    <xf numFmtId="41" fontId="0" fillId="0" borderId="0" xfId="1" applyNumberFormat="1" applyFont="1" applyFill="1" applyBorder="1" applyAlignment="1" applyProtection="1">
      <alignment horizontal="right" vertical="center"/>
    </xf>
    <xf numFmtId="41" fontId="0" fillId="0" borderId="0" xfId="1" applyNumberFormat="1" applyFont="1" applyFill="1" applyBorder="1" applyAlignment="1">
      <alignment horizontal="right" vertical="center"/>
    </xf>
    <xf numFmtId="41" fontId="0" fillId="0" borderId="0" xfId="1" applyNumberFormat="1" applyFont="1" applyFill="1" applyBorder="1" applyAlignment="1">
      <alignment horizontal="right" vertical="center" shrinkToFit="1"/>
    </xf>
    <xf numFmtId="41" fontId="9" fillId="0" borderId="0" xfId="0" applyNumberFormat="1" applyFont="1" applyFill="1" applyAlignment="1">
      <alignment vertical="center"/>
    </xf>
    <xf numFmtId="41" fontId="0" fillId="0" borderId="0" xfId="1" applyNumberFormat="1" applyFont="1" applyBorder="1" applyAlignment="1">
      <alignment horizontal="right" vertical="center"/>
    </xf>
    <xf numFmtId="41" fontId="14" fillId="0" borderId="0" xfId="1" applyNumberFormat="1" applyFont="1" applyFill="1" applyBorder="1" applyAlignment="1">
      <alignment horizontal="right" vertical="center"/>
    </xf>
    <xf numFmtId="41" fontId="14" fillId="0" borderId="0" xfId="1" applyNumberFormat="1" applyFont="1" applyBorder="1"/>
    <xf numFmtId="41" fontId="4" fillId="0" borderId="0" xfId="1" applyNumberFormat="1" applyFont="1" applyBorder="1"/>
    <xf numFmtId="41" fontId="4" fillId="0" borderId="0" xfId="1" applyNumberFormat="1" applyFont="1" applyBorder="1" applyAlignment="1">
      <alignment horizontal="center" vertical="center"/>
    </xf>
    <xf numFmtId="41" fontId="4" fillId="0" borderId="0" xfId="1" applyNumberFormat="1" applyFont="1" applyFill="1" applyBorder="1"/>
    <xf numFmtId="41" fontId="14" fillId="0" borderId="0" xfId="5" applyNumberFormat="1" applyFont="1" applyBorder="1"/>
    <xf numFmtId="3" fontId="4" fillId="0" borderId="0" xfId="1" applyNumberFormat="1" applyFont="1" applyFill="1" applyBorder="1" applyAlignment="1" applyProtection="1">
      <alignment horizontal="center"/>
    </xf>
    <xf numFmtId="3" fontId="14" fillId="0" borderId="0" xfId="1" applyNumberFormat="1" applyFont="1" applyFill="1" applyBorder="1" applyAlignment="1" applyProtection="1">
      <alignment horizontal="center"/>
    </xf>
    <xf numFmtId="41" fontId="14" fillId="0" borderId="0" xfId="0" applyNumberFormat="1" applyFont="1" applyAlignment="1">
      <alignment vertical="center"/>
    </xf>
    <xf numFmtId="41" fontId="14" fillId="0" borderId="0" xfId="12" applyNumberFormat="1" applyFont="1" applyAlignment="1">
      <alignment vertical="center"/>
    </xf>
    <xf numFmtId="41" fontId="9" fillId="0" borderId="0" xfId="7" applyNumberFormat="1" applyFont="1" applyAlignment="1">
      <alignment horizontal="center" vertical="center"/>
    </xf>
    <xf numFmtId="41" fontId="4" fillId="0" borderId="1" xfId="1" applyNumberFormat="1" applyFont="1" applyFill="1" applyBorder="1" applyAlignment="1">
      <alignment horizontal="center" vertical="center"/>
    </xf>
    <xf numFmtId="41" fontId="0" fillId="0" borderId="0" xfId="1" applyNumberFormat="1" applyFont="1"/>
    <xf numFmtId="41" fontId="0" fillId="0" borderId="0" xfId="1" applyNumberFormat="1" applyFont="1" applyAlignment="1">
      <alignment horizontal="center" vertical="center"/>
    </xf>
    <xf numFmtId="41" fontId="4" fillId="0" borderId="0" xfId="1" applyNumberFormat="1" applyFont="1" applyAlignment="1">
      <alignment horizontal="center" vertical="center"/>
    </xf>
    <xf numFmtId="41" fontId="14" fillId="0" borderId="0" xfId="13" applyNumberFormat="1" applyFont="1"/>
    <xf numFmtId="41" fontId="9" fillId="0" borderId="0" xfId="13" applyNumberFormat="1" applyFont="1"/>
    <xf numFmtId="41" fontId="9" fillId="0" borderId="0" xfId="13" applyNumberFormat="1" applyFont="1" applyAlignment="1">
      <alignment horizontal="center" vertical="center"/>
    </xf>
    <xf numFmtId="41" fontId="4" fillId="0" borderId="0" xfId="13" applyNumberFormat="1" applyFont="1" applyAlignment="1">
      <alignment horizontal="center" vertical="center"/>
    </xf>
    <xf numFmtId="41" fontId="9" fillId="0" borderId="0" xfId="1" applyNumberFormat="1" applyFont="1" applyBorder="1"/>
    <xf numFmtId="41" fontId="10" fillId="0" borderId="0" xfId="12" applyNumberFormat="1" applyFont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/>
    </xf>
    <xf numFmtId="3" fontId="4" fillId="0" borderId="3" xfId="1" applyNumberFormat="1" applyFont="1" applyBorder="1" applyAlignment="1">
      <alignment horizontal="center" vertical="center"/>
    </xf>
    <xf numFmtId="3" fontId="4" fillId="0" borderId="4" xfId="1" applyNumberFormat="1" applyFont="1" applyBorder="1" applyAlignment="1">
      <alignment horizontal="center" vertical="center"/>
    </xf>
    <xf numFmtId="3" fontId="4" fillId="0" borderId="4" xfId="1" applyNumberFormat="1" applyFont="1" applyBorder="1" applyAlignment="1">
      <alignment horizontal="center" vertical="center" textRotation="255"/>
    </xf>
    <xf numFmtId="3" fontId="4" fillId="0" borderId="5" xfId="1" applyNumberFormat="1" applyFont="1" applyBorder="1" applyAlignment="1">
      <alignment horizontal="center" vertical="center" textRotation="255"/>
    </xf>
    <xf numFmtId="41" fontId="4" fillId="0" borderId="0" xfId="0" applyNumberFormat="1" applyFont="1" applyBorder="1" applyAlignment="1">
      <alignment horizontal="center" vertical="center"/>
    </xf>
    <xf numFmtId="41" fontId="4" fillId="0" borderId="6" xfId="0" applyNumberFormat="1" applyFont="1" applyBorder="1" applyAlignment="1">
      <alignment horizontal="center" vertical="center"/>
    </xf>
    <xf numFmtId="41" fontId="4" fillId="0" borderId="7" xfId="0" applyNumberFormat="1" applyFont="1" applyBorder="1" applyAlignment="1">
      <alignment horizontal="center" vertical="center"/>
    </xf>
    <xf numFmtId="41" fontId="4" fillId="0" borderId="8" xfId="0" applyNumberFormat="1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41" fontId="4" fillId="0" borderId="0" xfId="7" applyNumberFormat="1" applyFont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41" fontId="4" fillId="0" borderId="0" xfId="12" applyNumberFormat="1" applyFont="1" applyAlignment="1">
      <alignment horizontal="center" vertical="center"/>
    </xf>
    <xf numFmtId="41" fontId="4" fillId="0" borderId="10" xfId="1" applyNumberFormat="1" applyFont="1" applyBorder="1" applyAlignment="1">
      <alignment horizontal="center" vertical="center"/>
    </xf>
    <xf numFmtId="41" fontId="4" fillId="0" borderId="4" xfId="1" applyNumberFormat="1" applyFont="1" applyBorder="1" applyAlignment="1">
      <alignment horizontal="center" vertical="center"/>
    </xf>
    <xf numFmtId="41" fontId="6" fillId="0" borderId="1" xfId="7" applyNumberFormat="1" applyFont="1" applyBorder="1" applyAlignment="1">
      <alignment horizontal="center" vertical="center"/>
    </xf>
    <xf numFmtId="41" fontId="6" fillId="0" borderId="1" xfId="12" applyNumberFormat="1" applyFont="1" applyFill="1" applyBorder="1" applyAlignment="1">
      <alignment horizontal="center" vertical="center"/>
    </xf>
    <xf numFmtId="41" fontId="6" fillId="0" borderId="1" xfId="7" applyNumberFormat="1" applyFont="1" applyFill="1" applyBorder="1" applyAlignment="1">
      <alignment horizontal="center" vertical="center"/>
    </xf>
    <xf numFmtId="41" fontId="6" fillId="0" borderId="1" xfId="1" applyNumberFormat="1" applyFont="1" applyBorder="1" applyAlignment="1">
      <alignment horizontal="center" vertical="center"/>
    </xf>
    <xf numFmtId="41" fontId="6" fillId="0" borderId="1" xfId="1" applyNumberFormat="1" applyFont="1" applyFill="1" applyBorder="1" applyAlignment="1">
      <alignment horizontal="center" vertical="center"/>
    </xf>
    <xf numFmtId="41" fontId="6" fillId="0" borderId="0" xfId="13" applyNumberFormat="1" applyFont="1" applyAlignment="1">
      <alignment horizontal="center" vertical="center"/>
    </xf>
    <xf numFmtId="41" fontId="10" fillId="0" borderId="0" xfId="0" applyNumberFormat="1" applyFont="1" applyAlignment="1">
      <alignment horizontal="center" vertical="center"/>
    </xf>
    <xf numFmtId="0" fontId="9" fillId="0" borderId="0" xfId="7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0" xfId="12" applyNumberFormat="1" applyFont="1" applyBorder="1" applyAlignment="1">
      <alignment horizontal="center" vertical="center"/>
    </xf>
    <xf numFmtId="41" fontId="14" fillId="0" borderId="0" xfId="2" applyNumberFormat="1" applyFont="1"/>
    <xf numFmtId="41" fontId="9" fillId="0" borderId="0" xfId="2" applyNumberFormat="1" applyFont="1"/>
    <xf numFmtId="41" fontId="9" fillId="0" borderId="0" xfId="2" applyNumberFormat="1" applyFont="1" applyAlignment="1">
      <alignment horizontal="right"/>
    </xf>
    <xf numFmtId="178" fontId="9" fillId="0" borderId="0" xfId="2" applyNumberFormat="1" applyFont="1"/>
    <xf numFmtId="41" fontId="4" fillId="0" borderId="0" xfId="2" applyNumberFormat="1" applyFont="1"/>
    <xf numFmtId="178" fontId="4" fillId="0" borderId="0" xfId="2" applyNumberFormat="1" applyFont="1"/>
    <xf numFmtId="0" fontId="9" fillId="0" borderId="0" xfId="2" applyNumberFormat="1" applyFont="1" applyAlignment="1">
      <alignment horizontal="center" vertical="center"/>
    </xf>
    <xf numFmtId="0" fontId="14" fillId="0" borderId="0" xfId="0" applyFont="1"/>
    <xf numFmtId="41" fontId="4" fillId="0" borderId="11" xfId="1" applyNumberFormat="1" applyFont="1" applyBorder="1" applyAlignment="1">
      <alignment horizontal="center" vertical="center"/>
    </xf>
    <xf numFmtId="41" fontId="4" fillId="0" borderId="12" xfId="1" applyNumberFormat="1" applyFont="1" applyBorder="1" applyAlignment="1">
      <alignment horizontal="center" vertical="center"/>
    </xf>
    <xf numFmtId="41" fontId="4" fillId="0" borderId="13" xfId="1" applyNumberFormat="1" applyFont="1" applyBorder="1" applyAlignment="1">
      <alignment horizontal="center" vertical="center"/>
    </xf>
    <xf numFmtId="41" fontId="4" fillId="0" borderId="11" xfId="1" applyNumberFormat="1" applyFont="1" applyFill="1" applyBorder="1" applyAlignment="1">
      <alignment horizontal="center" vertical="center"/>
    </xf>
    <xf numFmtId="41" fontId="4" fillId="0" borderId="12" xfId="1" applyNumberFormat="1" applyFont="1" applyFill="1" applyBorder="1" applyAlignment="1">
      <alignment horizontal="center" vertical="center"/>
    </xf>
    <xf numFmtId="41" fontId="4" fillId="0" borderId="0" xfId="14" applyNumberFormat="1" applyFont="1" applyAlignment="1">
      <alignment horizontal="center" vertical="center"/>
    </xf>
    <xf numFmtId="41" fontId="8" fillId="0" borderId="0" xfId="1" applyNumberFormat="1" applyFont="1" applyBorder="1" applyAlignment="1">
      <alignment horizontal="center" vertical="center"/>
    </xf>
    <xf numFmtId="0" fontId="4" fillId="0" borderId="0" xfId="8" applyFo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8" applyFont="1" applyFill="1" applyAlignment="1">
      <alignment horizontal="center" vertical="center"/>
    </xf>
    <xf numFmtId="0" fontId="4" fillId="0" borderId="0" xfId="9" applyFont="1" applyAlignment="1">
      <alignment horizontal="right" vertical="center"/>
    </xf>
    <xf numFmtId="0" fontId="4" fillId="0" borderId="0" xfId="9" applyFont="1"/>
    <xf numFmtId="0" fontId="4" fillId="0" borderId="0" xfId="9" applyFont="1" applyBorder="1" applyAlignment="1">
      <alignment vertical="center"/>
    </xf>
    <xf numFmtId="38" fontId="4" fillId="0" borderId="0" xfId="9" applyNumberFormat="1" applyFont="1" applyBorder="1" applyAlignment="1">
      <alignment vertical="center"/>
    </xf>
    <xf numFmtId="38" fontId="4" fillId="0" borderId="0" xfId="9" applyNumberFormat="1" applyFont="1" applyBorder="1" applyAlignment="1">
      <alignment horizontal="right" vertical="center"/>
    </xf>
    <xf numFmtId="38" fontId="4" fillId="0" borderId="0" xfId="4" applyFont="1"/>
    <xf numFmtId="0" fontId="4" fillId="0" borderId="0" xfId="8" applyFont="1" applyFill="1">
      <alignment vertical="center"/>
    </xf>
    <xf numFmtId="0" fontId="4" fillId="0" borderId="0" xfId="9" applyFont="1" applyFill="1"/>
    <xf numFmtId="41" fontId="14" fillId="0" borderId="0" xfId="1" applyNumberFormat="1" applyFont="1" applyAlignment="1">
      <alignment horizontal="left"/>
    </xf>
    <xf numFmtId="41" fontId="17" fillId="0" borderId="0" xfId="1" applyNumberFormat="1" applyFont="1"/>
    <xf numFmtId="41" fontId="17" fillId="0" borderId="0" xfId="1" applyNumberFormat="1" applyFont="1" applyAlignment="1">
      <alignment horizontal="left" vertical="center"/>
    </xf>
    <xf numFmtId="41" fontId="17" fillId="0" borderId="0" xfId="1" applyNumberFormat="1" applyFont="1" applyAlignment="1">
      <alignment vertical="center"/>
    </xf>
    <xf numFmtId="41" fontId="17" fillId="0" borderId="0" xfId="1" applyNumberFormat="1" applyFont="1" applyBorder="1" applyAlignment="1">
      <alignment horizontal="left" vertical="center"/>
    </xf>
    <xf numFmtId="3" fontId="17" fillId="0" borderId="0" xfId="1" applyNumberFormat="1" applyFont="1" applyFill="1" applyBorder="1" applyAlignment="1">
      <alignment horizontal="left" vertical="center"/>
    </xf>
    <xf numFmtId="41" fontId="17" fillId="0" borderId="0" xfId="13" applyNumberFormat="1" applyFont="1"/>
    <xf numFmtId="3" fontId="17" fillId="0" borderId="0" xfId="1" applyNumberFormat="1" applyFont="1"/>
    <xf numFmtId="41" fontId="17" fillId="0" borderId="0" xfId="2" applyNumberFormat="1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4" xfId="0" applyFont="1" applyBorder="1" applyAlignment="1">
      <alignment vertical="top"/>
    </xf>
    <xf numFmtId="0" fontId="7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41" fontId="15" fillId="0" borderId="0" xfId="7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left" vertical="center"/>
    </xf>
    <xf numFmtId="178" fontId="6" fillId="0" borderId="0" xfId="1" applyNumberFormat="1" applyFont="1" applyAlignment="1">
      <alignment horizontal="right" vertical="top"/>
    </xf>
    <xf numFmtId="0" fontId="6" fillId="0" borderId="0" xfId="0" applyFont="1" applyBorder="1" applyAlignment="1">
      <alignment horizontal="right" vertical="top"/>
    </xf>
    <xf numFmtId="41" fontId="6" fillId="0" borderId="0" xfId="1" applyNumberFormat="1" applyFont="1" applyAlignment="1">
      <alignment horizontal="right" vertical="top"/>
    </xf>
    <xf numFmtId="41" fontId="20" fillId="0" borderId="0" xfId="1" applyNumberFormat="1" applyFont="1" applyAlignment="1">
      <alignment horizontal="right" vertical="top"/>
    </xf>
    <xf numFmtId="0" fontId="6" fillId="0" borderId="0" xfId="0" applyFont="1" applyFill="1" applyBorder="1" applyAlignment="1">
      <alignment vertical="top"/>
    </xf>
    <xf numFmtId="0" fontId="0" fillId="0" borderId="0" xfId="0" applyFont="1" applyBorder="1" applyAlignment="1">
      <alignment vertical="top"/>
    </xf>
    <xf numFmtId="41" fontId="9" fillId="0" borderId="0" xfId="1" applyNumberFormat="1" applyFont="1" applyAlignment="1">
      <alignment horizontal="left"/>
    </xf>
    <xf numFmtId="0" fontId="17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top"/>
    </xf>
    <xf numFmtId="41" fontId="17" fillId="0" borderId="0" xfId="1" applyNumberFormat="1" applyFont="1" applyBorder="1"/>
    <xf numFmtId="41" fontId="8" fillId="0" borderId="0" xfId="1" applyNumberFormat="1" applyFont="1" applyBorder="1"/>
    <xf numFmtId="41" fontId="15" fillId="0" borderId="0" xfId="1" applyNumberFormat="1" applyFont="1" applyBorder="1" applyAlignment="1">
      <alignment horizontal="left" vertical="center"/>
    </xf>
    <xf numFmtId="41" fontId="4" fillId="0" borderId="0" xfId="1" applyNumberFormat="1" applyFont="1" applyBorder="1" applyAlignment="1">
      <alignment vertical="top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41" fontId="15" fillId="0" borderId="0" xfId="2" applyNumberFormat="1" applyFont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0" xfId="9" applyFont="1" applyAlignment="1">
      <alignment vertical="center"/>
    </xf>
    <xf numFmtId="179" fontId="4" fillId="0" borderId="6" xfId="7" applyNumberFormat="1" applyFont="1" applyBorder="1" applyAlignment="1">
      <alignment horizontal="center" vertical="center"/>
    </xf>
    <xf numFmtId="179" fontId="4" fillId="0" borderId="0" xfId="7" applyNumberFormat="1" applyFont="1" applyBorder="1" applyAlignment="1">
      <alignment horizontal="center" vertical="center"/>
    </xf>
    <xf numFmtId="179" fontId="4" fillId="0" borderId="2" xfId="7" applyNumberFormat="1" applyFont="1" applyBorder="1" applyAlignment="1">
      <alignment horizontal="center" vertical="center"/>
    </xf>
    <xf numFmtId="3" fontId="4" fillId="0" borderId="19" xfId="1" applyNumberFormat="1" applyFont="1" applyBorder="1" applyAlignment="1">
      <alignment horizontal="center" vertical="center"/>
    </xf>
    <xf numFmtId="41" fontId="6" fillId="0" borderId="18" xfId="1" applyNumberFormat="1" applyFont="1" applyFill="1" applyBorder="1" applyAlignment="1">
      <alignment horizontal="center" vertical="center"/>
    </xf>
    <xf numFmtId="41" fontId="6" fillId="0" borderId="3" xfId="1" applyNumberFormat="1" applyFont="1" applyFill="1" applyBorder="1" applyAlignment="1">
      <alignment horizontal="center" vertical="center" shrinkToFit="1"/>
    </xf>
    <xf numFmtId="41" fontId="6" fillId="0" borderId="18" xfId="5" applyNumberFormat="1" applyFont="1" applyFill="1" applyBorder="1" applyAlignment="1">
      <alignment horizontal="center"/>
    </xf>
    <xf numFmtId="41" fontId="6" fillId="0" borderId="3" xfId="5" applyNumberFormat="1" applyFont="1" applyFill="1" applyBorder="1" applyAlignment="1">
      <alignment horizontal="center" vertical="top" shrinkToFit="1"/>
    </xf>
    <xf numFmtId="3" fontId="4" fillId="0" borderId="20" xfId="1" applyNumberFormat="1" applyFont="1" applyBorder="1" applyAlignment="1">
      <alignment horizontal="center" vertical="center"/>
    </xf>
    <xf numFmtId="3" fontId="4" fillId="0" borderId="3" xfId="1" applyNumberFormat="1" applyFont="1" applyBorder="1" applyAlignment="1">
      <alignment horizontal="center" vertical="center" textRotation="255"/>
    </xf>
    <xf numFmtId="0" fontId="15" fillId="0" borderId="0" xfId="0" applyFont="1" applyBorder="1" applyAlignment="1"/>
    <xf numFmtId="41" fontId="6" fillId="0" borderId="19" xfId="7" applyNumberFormat="1" applyFont="1" applyBorder="1" applyAlignment="1">
      <alignment horizontal="center" vertical="center"/>
    </xf>
    <xf numFmtId="41" fontId="6" fillId="0" borderId="20" xfId="7" applyNumberFormat="1" applyFont="1" applyBorder="1" applyAlignment="1">
      <alignment horizontal="center" vertical="center"/>
    </xf>
    <xf numFmtId="41" fontId="6" fillId="0" borderId="21" xfId="7" applyNumberFormat="1" applyFont="1" applyBorder="1" applyAlignment="1">
      <alignment horizontal="center" vertical="center"/>
    </xf>
    <xf numFmtId="41" fontId="6" fillId="0" borderId="19" xfId="7" applyNumberFormat="1" applyFont="1" applyFill="1" applyBorder="1" applyAlignment="1">
      <alignment horizontal="center" vertical="center"/>
    </xf>
    <xf numFmtId="41" fontId="6" fillId="0" borderId="20" xfId="7" applyNumberFormat="1" applyFont="1" applyFill="1" applyBorder="1" applyAlignment="1">
      <alignment horizontal="center" vertical="center"/>
    </xf>
    <xf numFmtId="41" fontId="6" fillId="0" borderId="21" xfId="7" applyNumberFormat="1" applyFont="1" applyFill="1" applyBorder="1" applyAlignment="1">
      <alignment horizontal="center" vertical="center"/>
    </xf>
    <xf numFmtId="41" fontId="6" fillId="0" borderId="19" xfId="1" applyNumberFormat="1" applyFont="1" applyBorder="1" applyAlignment="1">
      <alignment horizontal="center" vertical="center"/>
    </xf>
    <xf numFmtId="41" fontId="6" fillId="0" borderId="20" xfId="1" applyNumberFormat="1" applyFont="1" applyBorder="1" applyAlignment="1">
      <alignment horizontal="center" vertical="center"/>
    </xf>
    <xf numFmtId="41" fontId="6" fillId="0" borderId="21" xfId="1" applyNumberFormat="1" applyFont="1" applyBorder="1" applyAlignment="1">
      <alignment horizontal="center" vertical="center"/>
    </xf>
    <xf numFmtId="0" fontId="0" fillId="0" borderId="20" xfId="9" applyFont="1" applyFill="1" applyBorder="1" applyAlignment="1">
      <alignment horizontal="center" vertical="center"/>
    </xf>
    <xf numFmtId="0" fontId="15" fillId="0" borderId="0" xfId="0" applyFont="1"/>
    <xf numFmtId="41" fontId="6" fillId="0" borderId="13" xfId="2" applyNumberFormat="1" applyFont="1" applyBorder="1" applyAlignment="1">
      <alignment horizontal="center" vertical="center"/>
    </xf>
    <xf numFmtId="41" fontId="6" fillId="0" borderId="1" xfId="2" applyNumberFormat="1" applyFont="1" applyBorder="1" applyAlignment="1">
      <alignment horizontal="center" vertical="center"/>
    </xf>
    <xf numFmtId="178" fontId="6" fillId="0" borderId="1" xfId="2" applyNumberFormat="1" applyFont="1" applyBorder="1" applyAlignment="1">
      <alignment horizontal="center" vertical="center"/>
    </xf>
    <xf numFmtId="178" fontId="6" fillId="0" borderId="11" xfId="2" applyNumberFormat="1" applyFont="1" applyBorder="1" applyAlignment="1">
      <alignment horizontal="center" vertical="center"/>
    </xf>
    <xf numFmtId="41" fontId="6" fillId="0" borderId="16" xfId="7" applyNumberFormat="1" applyFont="1" applyBorder="1" applyAlignment="1">
      <alignment horizontal="center" vertical="center"/>
    </xf>
    <xf numFmtId="41" fontId="6" fillId="0" borderId="13" xfId="7" applyNumberFormat="1" applyFont="1" applyBorder="1" applyAlignment="1">
      <alignment horizontal="center" vertical="center"/>
    </xf>
    <xf numFmtId="41" fontId="6" fillId="0" borderId="11" xfId="1" applyNumberFormat="1" applyFont="1" applyBorder="1" applyAlignment="1">
      <alignment horizontal="center" vertical="center"/>
    </xf>
    <xf numFmtId="0" fontId="4" fillId="0" borderId="0" xfId="7" applyNumberFormat="1" applyFont="1" applyBorder="1" applyAlignment="1">
      <alignment horizontal="center" vertical="center"/>
    </xf>
    <xf numFmtId="41" fontId="18" fillId="0" borderId="0" xfId="1" applyNumberFormat="1" applyFont="1" applyAlignment="1">
      <alignment horizontal="right" wrapText="1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38" fontId="4" fillId="0" borderId="0" xfId="4" applyFont="1" applyFill="1" applyBorder="1" applyAlignment="1">
      <alignment horizontal="center" vertical="center"/>
    </xf>
    <xf numFmtId="38" fontId="4" fillId="0" borderId="0" xfId="4" applyFont="1" applyBorder="1" applyAlignment="1">
      <alignment horizontal="center" vertical="center"/>
    </xf>
    <xf numFmtId="180" fontId="4" fillId="0" borderId="22" xfId="1" applyNumberFormat="1" applyFont="1" applyBorder="1" applyAlignment="1">
      <alignment vertical="center"/>
    </xf>
    <xf numFmtId="180" fontId="4" fillId="0" borderId="2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1" fontId="18" fillId="0" borderId="14" xfId="1" applyNumberFormat="1" applyFont="1" applyBorder="1" applyAlignment="1">
      <alignment vertical="top"/>
    </xf>
    <xf numFmtId="0" fontId="18" fillId="0" borderId="0" xfId="0" applyFont="1" applyBorder="1" applyAlignment="1">
      <alignment horizontal="right"/>
    </xf>
    <xf numFmtId="37" fontId="17" fillId="0" borderId="0" xfId="0" applyNumberFormat="1" applyFont="1" applyAlignment="1">
      <alignment horizontal="center"/>
    </xf>
    <xf numFmtId="37" fontId="4" fillId="0" borderId="0" xfId="0" applyNumberFormat="1" applyFont="1"/>
    <xf numFmtId="37" fontId="4" fillId="0" borderId="10" xfId="0" applyNumberFormat="1" applyFont="1" applyBorder="1"/>
    <xf numFmtId="37" fontId="4" fillId="0" borderId="0" xfId="0" applyNumberFormat="1" applyFont="1" applyBorder="1"/>
    <xf numFmtId="37" fontId="4" fillId="0" borderId="0" xfId="0" applyNumberFormat="1" applyFont="1" applyBorder="1" applyAlignment="1" applyProtection="1">
      <alignment horizontal="left"/>
    </xf>
    <xf numFmtId="37" fontId="4" fillId="0" borderId="22" xfId="0" applyNumberFormat="1" applyFont="1" applyBorder="1" applyAlignment="1" applyProtection="1">
      <alignment horizontal="distributed"/>
    </xf>
    <xf numFmtId="37" fontId="4" fillId="0" borderId="10" xfId="0" applyNumberFormat="1" applyFont="1" applyBorder="1" applyAlignment="1" applyProtection="1">
      <alignment horizontal="left"/>
    </xf>
    <xf numFmtId="37" fontId="4" fillId="0" borderId="5" xfId="0" applyNumberFormat="1" applyFont="1" applyBorder="1" applyAlignment="1" applyProtection="1">
      <alignment horizontal="distributed"/>
    </xf>
    <xf numFmtId="37" fontId="4" fillId="0" borderId="1" xfId="0" applyNumberFormat="1" applyFont="1" applyBorder="1" applyAlignment="1" applyProtection="1">
      <alignment horizontal="distributed" vertical="center"/>
    </xf>
    <xf numFmtId="37" fontId="4" fillId="0" borderId="3" xfId="0" applyNumberFormat="1" applyFont="1" applyBorder="1" applyAlignment="1" applyProtection="1">
      <alignment horizontal="left"/>
    </xf>
    <xf numFmtId="37" fontId="4" fillId="0" borderId="0" xfId="0" applyNumberFormat="1" applyFont="1" applyBorder="1" applyAlignment="1" applyProtection="1">
      <alignment horizontal="distributed"/>
    </xf>
    <xf numFmtId="37" fontId="17" fillId="0" borderId="0" xfId="0" applyNumberFormat="1" applyFont="1" applyBorder="1" applyAlignment="1">
      <alignment horizontal="center"/>
    </xf>
    <xf numFmtId="186" fontId="24" fillId="0" borderId="0" xfId="0" applyNumberFormat="1" applyFont="1" applyAlignment="1">
      <alignment horizontal="center" vertical="top"/>
    </xf>
    <xf numFmtId="37" fontId="4" fillId="0" borderId="24" xfId="0" applyNumberFormat="1" applyFont="1" applyBorder="1" applyAlignment="1" applyProtection="1">
      <alignment horizontal="distributed"/>
    </xf>
    <xf numFmtId="41" fontId="6" fillId="0" borderId="16" xfId="1" applyNumberFormat="1" applyFont="1" applyBorder="1" applyAlignment="1">
      <alignment horizontal="center" vertical="center"/>
    </xf>
    <xf numFmtId="41" fontId="4" fillId="0" borderId="2" xfId="1" applyNumberFormat="1" applyFont="1" applyBorder="1" applyAlignment="1">
      <alignment horizontal="center" vertical="center"/>
    </xf>
    <xf numFmtId="41" fontId="18" fillId="0" borderId="0" xfId="1" applyNumberFormat="1" applyFont="1" applyBorder="1" applyAlignment="1">
      <alignment wrapText="1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5" fillId="0" borderId="0" xfId="8" applyFont="1" applyAlignment="1">
      <alignment horizontal="left" vertical="center"/>
    </xf>
    <xf numFmtId="0" fontId="0" fillId="0" borderId="20" xfId="0" applyFill="1" applyBorder="1" applyAlignment="1">
      <alignment horizontal="center" vertical="center"/>
    </xf>
    <xf numFmtId="0" fontId="18" fillId="0" borderId="0" xfId="0" applyFont="1" applyBorder="1" applyAlignment="1">
      <alignment horizontal="right" vertical="top"/>
    </xf>
    <xf numFmtId="0" fontId="6" fillId="0" borderId="0" xfId="0" applyNumberFormat="1" applyFont="1" applyFill="1" applyBorder="1" applyAlignment="1">
      <alignment horizontal="center" vertical="center"/>
    </xf>
    <xf numFmtId="41" fontId="6" fillId="0" borderId="2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22" xfId="0" applyNumberFormat="1" applyFont="1" applyBorder="1" applyAlignment="1">
      <alignment horizontal="center" vertical="center"/>
    </xf>
    <xf numFmtId="41" fontId="6" fillId="0" borderId="2" xfId="12" applyNumberFormat="1" applyFont="1" applyBorder="1" applyAlignment="1">
      <alignment horizontal="center" vertical="center"/>
    </xf>
    <xf numFmtId="0" fontId="6" fillId="0" borderId="0" xfId="12" applyNumberFormat="1" applyFont="1" applyBorder="1" applyAlignment="1">
      <alignment horizontal="center" vertical="center"/>
    </xf>
    <xf numFmtId="0" fontId="6" fillId="0" borderId="22" xfId="12" applyNumberFormat="1" applyFont="1" applyBorder="1" applyAlignment="1">
      <alignment horizontal="center" vertical="center"/>
    </xf>
    <xf numFmtId="41" fontId="6" fillId="0" borderId="13" xfId="1" applyNumberFormat="1" applyFont="1" applyBorder="1" applyAlignment="1">
      <alignment horizontal="center" vertical="center"/>
    </xf>
    <xf numFmtId="0" fontId="6" fillId="0" borderId="15" xfId="7" applyNumberFormat="1" applyFont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176" fontId="6" fillId="0" borderId="6" xfId="12" applyNumberFormat="1" applyFont="1" applyBorder="1" applyAlignment="1">
      <alignment horizontal="center" vertical="center"/>
    </xf>
    <xf numFmtId="0" fontId="6" fillId="0" borderId="2" xfId="12" applyNumberFormat="1" applyFont="1" applyBorder="1" applyAlignment="1">
      <alignment horizontal="center" vertical="center"/>
    </xf>
    <xf numFmtId="41" fontId="18" fillId="0" borderId="0" xfId="1" applyNumberFormat="1" applyFont="1" applyAlignment="1">
      <alignment horizontal="left" vertical="top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41" fontId="18" fillId="0" borderId="0" xfId="1" applyNumberFormat="1" applyFont="1"/>
    <xf numFmtId="180" fontId="18" fillId="0" borderId="0" xfId="1" applyNumberFormat="1" applyFont="1"/>
    <xf numFmtId="0" fontId="15" fillId="0" borderId="0" xfId="0" applyFont="1" applyAlignment="1"/>
    <xf numFmtId="41" fontId="15" fillId="0" borderId="0" xfId="1" applyNumberFormat="1" applyFont="1" applyAlignment="1"/>
    <xf numFmtId="0" fontId="0" fillId="0" borderId="2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1" fontId="6" fillId="0" borderId="16" xfId="1" applyNumberFormat="1" applyFont="1" applyBorder="1" applyAlignment="1">
      <alignment horizontal="centerContinuous" vertical="center"/>
    </xf>
    <xf numFmtId="41" fontId="6" fillId="0" borderId="6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6" fillId="0" borderId="13" xfId="1" applyNumberFormat="1" applyFont="1" applyBorder="1" applyAlignment="1">
      <alignment horizontal="center" vertical="center" shrinkToFit="1"/>
    </xf>
    <xf numFmtId="41" fontId="6" fillId="0" borderId="1" xfId="1" applyNumberFormat="1" applyFont="1" applyBorder="1" applyAlignment="1">
      <alignment horizontal="center" vertical="center" shrinkToFit="1"/>
    </xf>
    <xf numFmtId="41" fontId="6" fillId="0" borderId="11" xfId="1" applyNumberFormat="1" applyFont="1" applyBorder="1" applyAlignment="1">
      <alignment horizontal="center" vertical="center" shrinkToFit="1"/>
    </xf>
    <xf numFmtId="41" fontId="6" fillId="0" borderId="24" xfId="1" applyNumberFormat="1" applyFont="1" applyBorder="1" applyAlignment="1">
      <alignment horizontal="center" vertical="center" shrinkToFit="1"/>
    </xf>
    <xf numFmtId="41" fontId="6" fillId="0" borderId="5" xfId="1" applyNumberFormat="1" applyFont="1" applyBorder="1" applyAlignment="1">
      <alignment horizontal="center" vertical="center" shrinkToFit="1"/>
    </xf>
    <xf numFmtId="0" fontId="6" fillId="0" borderId="22" xfId="7" applyNumberFormat="1" applyFont="1" applyFill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15" fillId="0" borderId="0" xfId="1" applyNumberFormat="1" applyFont="1" applyBorder="1" applyAlignment="1">
      <alignment horizontal="left" vertical="center"/>
    </xf>
    <xf numFmtId="0" fontId="15" fillId="0" borderId="0" xfId="1" applyNumberFormat="1" applyFont="1" applyFill="1" applyBorder="1" applyAlignment="1">
      <alignment vertical="center"/>
    </xf>
    <xf numFmtId="41" fontId="18" fillId="0" borderId="0" xfId="1" applyNumberFormat="1" applyFont="1" applyBorder="1"/>
    <xf numFmtId="0" fontId="18" fillId="0" borderId="0" xfId="1" applyNumberFormat="1" applyFont="1" applyBorder="1"/>
    <xf numFmtId="0" fontId="6" fillId="0" borderId="2" xfId="0" applyFont="1" applyBorder="1" applyAlignment="1">
      <alignment horizontal="distributed" vertical="distributed"/>
    </xf>
    <xf numFmtId="0" fontId="6" fillId="0" borderId="24" xfId="0" applyFont="1" applyBorder="1" applyAlignment="1">
      <alignment horizontal="center" vertical="center"/>
    </xf>
    <xf numFmtId="0" fontId="6" fillId="0" borderId="13" xfId="0" applyFont="1" applyBorder="1" applyAlignment="1">
      <alignment horizontal="distributed" vertical="distributed"/>
    </xf>
    <xf numFmtId="177" fontId="6" fillId="0" borderId="1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41" fontId="4" fillId="0" borderId="26" xfId="1" applyNumberFormat="1" applyFont="1" applyBorder="1" applyAlignment="1">
      <alignment horizontal="center" vertical="center"/>
    </xf>
    <xf numFmtId="41" fontId="6" fillId="0" borderId="4" xfId="1" applyNumberFormat="1" applyFont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6" xfId="12" applyNumberFormat="1" applyFont="1" applyBorder="1" applyAlignment="1">
      <alignment horizontal="center" vertical="center"/>
    </xf>
    <xf numFmtId="41" fontId="6" fillId="0" borderId="26" xfId="1" applyNumberFormat="1" applyFont="1" applyBorder="1" applyAlignment="1">
      <alignment horizontal="center"/>
    </xf>
    <xf numFmtId="182" fontId="6" fillId="0" borderId="0" xfId="0" applyNumberFormat="1" applyFont="1" applyBorder="1" applyAlignment="1">
      <alignment horizontal="center" vertical="center"/>
    </xf>
    <xf numFmtId="182" fontId="6" fillId="0" borderId="22" xfId="0" applyNumberFormat="1" applyFont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179" fontId="6" fillId="0" borderId="0" xfId="12" applyNumberFormat="1" applyFont="1" applyFill="1" applyBorder="1" applyAlignment="1">
      <alignment horizontal="center" vertical="center"/>
    </xf>
    <xf numFmtId="179" fontId="6" fillId="0" borderId="0" xfId="0" applyNumberFormat="1" applyFont="1" applyBorder="1" applyAlignment="1">
      <alignment horizontal="center" vertical="center"/>
    </xf>
    <xf numFmtId="0" fontId="18" fillId="0" borderId="14" xfId="0" applyFont="1" applyFill="1" applyBorder="1" applyAlignment="1">
      <alignment vertical="top"/>
    </xf>
    <xf numFmtId="0" fontId="18" fillId="0" borderId="0" xfId="0" applyFont="1" applyFill="1" applyBorder="1" applyAlignment="1">
      <alignment vertical="top"/>
    </xf>
    <xf numFmtId="178" fontId="18" fillId="0" borderId="0" xfId="1" applyNumberFormat="1" applyFont="1" applyAlignment="1">
      <alignment horizontal="right" vertical="top"/>
    </xf>
    <xf numFmtId="41" fontId="18" fillId="0" borderId="0" xfId="1" applyNumberFormat="1" applyFont="1" applyAlignment="1">
      <alignment horizontal="right" vertical="top"/>
    </xf>
    <xf numFmtId="0" fontId="15" fillId="0" borderId="0" xfId="1" applyNumberFormat="1" applyFont="1" applyAlignment="1">
      <alignment horizontal="left" vertical="center"/>
    </xf>
    <xf numFmtId="3" fontId="6" fillId="0" borderId="1" xfId="1" applyNumberFormat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 wrapText="1"/>
    </xf>
    <xf numFmtId="3" fontId="6" fillId="0" borderId="11" xfId="1" applyNumberFormat="1" applyFont="1" applyBorder="1" applyAlignment="1">
      <alignment horizontal="center" vertical="center"/>
    </xf>
    <xf numFmtId="41" fontId="6" fillId="0" borderId="0" xfId="0" applyNumberFormat="1" applyFont="1" applyBorder="1" applyAlignment="1">
      <alignment horizontal="center" vertical="center"/>
    </xf>
    <xf numFmtId="41" fontId="6" fillId="0" borderId="0" xfId="12" applyNumberFormat="1" applyFont="1" applyBorder="1" applyAlignment="1">
      <alignment horizontal="center" vertical="center"/>
    </xf>
    <xf numFmtId="41" fontId="6" fillId="0" borderId="22" xfId="0" applyNumberFormat="1" applyFont="1" applyBorder="1" applyAlignment="1">
      <alignment horizontal="center" vertical="center"/>
    </xf>
    <xf numFmtId="41" fontId="6" fillId="0" borderId="22" xfId="12" applyNumberFormat="1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15" fillId="0" borderId="0" xfId="13" applyNumberFormat="1" applyFont="1"/>
    <xf numFmtId="0" fontId="18" fillId="0" borderId="0" xfId="2" applyNumberFormat="1" applyFont="1" applyAlignment="1">
      <alignment horizontal="left" vertical="top"/>
    </xf>
    <xf numFmtId="41" fontId="6" fillId="0" borderId="1" xfId="5" applyNumberFormat="1" applyFont="1" applyFill="1" applyBorder="1" applyAlignment="1">
      <alignment horizontal="center" vertical="center" shrinkToFit="1"/>
    </xf>
    <xf numFmtId="41" fontId="6" fillId="0" borderId="1" xfId="1" applyNumberFormat="1" applyFont="1" applyFill="1" applyBorder="1" applyAlignment="1">
      <alignment horizontal="center" vertical="center" shrinkToFit="1"/>
    </xf>
    <xf numFmtId="0" fontId="15" fillId="0" borderId="0" xfId="1" applyNumberFormat="1" applyFont="1" applyAlignment="1">
      <alignment vertical="center"/>
    </xf>
    <xf numFmtId="0" fontId="15" fillId="0" borderId="0" xfId="1" applyNumberFormat="1" applyFont="1"/>
    <xf numFmtId="41" fontId="21" fillId="0" borderId="8" xfId="1" applyNumberFormat="1" applyFont="1" applyFill="1" applyBorder="1" applyAlignment="1">
      <alignment horizontal="center" vertical="center" shrinkToFit="1"/>
    </xf>
    <xf numFmtId="41" fontId="6" fillId="0" borderId="6" xfId="0" applyNumberFormat="1" applyFont="1" applyBorder="1" applyAlignment="1">
      <alignment horizontal="center" vertical="center"/>
    </xf>
    <xf numFmtId="41" fontId="6" fillId="0" borderId="6" xfId="12" applyNumberFormat="1" applyFont="1" applyBorder="1" applyAlignment="1">
      <alignment horizontal="center" vertical="center"/>
    </xf>
    <xf numFmtId="41" fontId="6" fillId="0" borderId="9" xfId="0" applyNumberFormat="1" applyFont="1" applyBorder="1" applyAlignment="1">
      <alignment horizontal="center" vertical="center"/>
    </xf>
    <xf numFmtId="41" fontId="6" fillId="0" borderId="7" xfId="0" applyNumberFormat="1" applyFont="1" applyBorder="1" applyAlignment="1">
      <alignment horizontal="center" vertical="center"/>
    </xf>
    <xf numFmtId="41" fontId="6" fillId="0" borderId="8" xfId="0" applyNumberFormat="1" applyFont="1" applyBorder="1" applyAlignment="1">
      <alignment horizontal="center" vertical="center"/>
    </xf>
    <xf numFmtId="41" fontId="6" fillId="0" borderId="23" xfId="0" applyNumberFormat="1" applyFont="1" applyBorder="1" applyAlignment="1">
      <alignment horizontal="center" vertical="center"/>
    </xf>
    <xf numFmtId="41" fontId="6" fillId="0" borderId="0" xfId="1" applyNumberFormat="1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41" fontId="0" fillId="0" borderId="0" xfId="1" applyNumberFormat="1" applyFont="1" applyAlignment="1">
      <alignment horizontal="center"/>
    </xf>
    <xf numFmtId="41" fontId="4" fillId="0" borderId="28" xfId="1" applyNumberFormat="1" applyFont="1" applyBorder="1" applyAlignment="1">
      <alignment horizontal="center" vertical="center"/>
    </xf>
    <xf numFmtId="41" fontId="4" fillId="0" borderId="29" xfId="1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center" vertical="center"/>
    </xf>
    <xf numFmtId="0" fontId="6" fillId="0" borderId="0" xfId="7" applyNumberFormat="1" applyFont="1" applyBorder="1" applyAlignment="1">
      <alignment horizontal="center" vertical="center"/>
    </xf>
    <xf numFmtId="183" fontId="6" fillId="0" borderId="6" xfId="0" applyNumberFormat="1" applyFont="1" applyBorder="1" applyAlignment="1">
      <alignment horizontal="center" vertical="center"/>
    </xf>
    <xf numFmtId="183" fontId="6" fillId="0" borderId="0" xfId="0" applyNumberFormat="1" applyFont="1" applyBorder="1" applyAlignment="1">
      <alignment horizontal="center" vertical="center"/>
    </xf>
    <xf numFmtId="183" fontId="6" fillId="0" borderId="2" xfId="0" applyNumberFormat="1" applyFont="1" applyBorder="1" applyAlignment="1">
      <alignment horizontal="center" vertical="center"/>
    </xf>
    <xf numFmtId="183" fontId="6" fillId="0" borderId="6" xfId="14" applyNumberFormat="1" applyFont="1" applyBorder="1" applyAlignment="1">
      <alignment horizontal="center" vertical="center"/>
    </xf>
    <xf numFmtId="183" fontId="6" fillId="0" borderId="0" xfId="14" applyNumberFormat="1" applyFont="1" applyBorder="1" applyAlignment="1">
      <alignment horizontal="center" vertical="center"/>
    </xf>
    <xf numFmtId="183" fontId="6" fillId="0" borderId="2" xfId="14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2" xfId="14" applyNumberFormat="1" applyFont="1" applyBorder="1" applyAlignment="1">
      <alignment horizontal="center" vertical="center"/>
    </xf>
    <xf numFmtId="176" fontId="6" fillId="0" borderId="6" xfId="14" applyNumberFormat="1" applyFont="1" applyBorder="1" applyAlignment="1">
      <alignment horizontal="center" vertical="center"/>
    </xf>
    <xf numFmtId="176" fontId="6" fillId="0" borderId="0" xfId="14" applyNumberFormat="1" applyFont="1" applyBorder="1" applyAlignment="1">
      <alignment horizontal="center" vertical="center"/>
    </xf>
    <xf numFmtId="0" fontId="6" fillId="0" borderId="6" xfId="11" applyNumberFormat="1" applyFont="1" applyBorder="1" applyAlignment="1">
      <alignment horizontal="center" vertical="center" shrinkToFit="1"/>
    </xf>
    <xf numFmtId="0" fontId="6" fillId="0" borderId="0" xfId="11" applyNumberFormat="1" applyFont="1" applyBorder="1" applyAlignment="1">
      <alignment horizontal="center" vertical="center" shrinkToFit="1"/>
    </xf>
    <xf numFmtId="0" fontId="6" fillId="0" borderId="2" xfId="11" applyNumberFormat="1" applyFont="1" applyBorder="1" applyAlignment="1">
      <alignment horizontal="center" vertical="center" shrinkToFit="1"/>
    </xf>
    <xf numFmtId="0" fontId="6" fillId="0" borderId="6" xfId="1" applyNumberFormat="1" applyFont="1" applyBorder="1" applyAlignment="1">
      <alignment horizontal="center" vertical="center"/>
    </xf>
    <xf numFmtId="0" fontId="6" fillId="0" borderId="2" xfId="1" applyNumberFormat="1" applyFont="1" applyBorder="1" applyAlignment="1">
      <alignment horizontal="center" vertical="center"/>
    </xf>
    <xf numFmtId="0" fontId="18" fillId="0" borderId="0" xfId="1" applyNumberFormat="1" applyFont="1" applyAlignment="1">
      <alignment horizontal="left" vertical="top"/>
    </xf>
    <xf numFmtId="0" fontId="6" fillId="0" borderId="2" xfId="12" applyNumberFormat="1" applyFont="1" applyFill="1" applyBorder="1" applyAlignment="1">
      <alignment horizontal="center" vertical="center"/>
    </xf>
    <xf numFmtId="0" fontId="6" fillId="0" borderId="6" xfId="7" applyNumberFormat="1" applyFont="1" applyBorder="1" applyAlignment="1">
      <alignment horizontal="center" vertical="center"/>
    </xf>
    <xf numFmtId="0" fontId="6" fillId="0" borderId="2" xfId="7" applyNumberFormat="1" applyFont="1" applyBorder="1" applyAlignment="1">
      <alignment horizontal="center" vertical="center"/>
    </xf>
    <xf numFmtId="0" fontId="6" fillId="0" borderId="3" xfId="7" applyNumberFormat="1" applyFont="1" applyBorder="1" applyAlignment="1">
      <alignment horizontal="center" vertical="center"/>
    </xf>
    <xf numFmtId="0" fontId="6" fillId="0" borderId="10" xfId="7" applyNumberFormat="1" applyFont="1" applyBorder="1" applyAlignment="1">
      <alignment horizontal="center" vertical="center"/>
    </xf>
    <xf numFmtId="0" fontId="6" fillId="0" borderId="4" xfId="7" applyNumberFormat="1" applyFont="1" applyBorder="1" applyAlignment="1">
      <alignment horizontal="center" vertical="center"/>
    </xf>
    <xf numFmtId="0" fontId="6" fillId="0" borderId="0" xfId="1" applyNumberFormat="1" applyFont="1"/>
    <xf numFmtId="41" fontId="18" fillId="0" borderId="0" xfId="1" applyNumberFormat="1" applyFont="1" applyAlignment="1">
      <alignment horizontal="center"/>
    </xf>
    <xf numFmtId="0" fontId="6" fillId="0" borderId="5" xfId="1" applyNumberFormat="1" applyFont="1" applyBorder="1" applyAlignment="1">
      <alignment horizontal="center" vertical="center"/>
    </xf>
    <xf numFmtId="0" fontId="6" fillId="0" borderId="22" xfId="1" applyNumberFormat="1" applyFont="1" applyBorder="1" applyAlignment="1">
      <alignment horizontal="center" vertical="center"/>
    </xf>
    <xf numFmtId="41" fontId="6" fillId="0" borderId="1" xfId="2" applyNumberFormat="1" applyFont="1" applyFill="1" applyBorder="1" applyAlignment="1">
      <alignment horizontal="center" vertical="center"/>
    </xf>
    <xf numFmtId="179" fontId="6" fillId="0" borderId="6" xfId="7" applyNumberFormat="1" applyFont="1" applyBorder="1" applyAlignment="1">
      <alignment horizontal="center" vertical="center"/>
    </xf>
    <xf numFmtId="179" fontId="6" fillId="0" borderId="0" xfId="7" applyNumberFormat="1" applyFont="1" applyBorder="1" applyAlignment="1">
      <alignment horizontal="center" vertical="center"/>
    </xf>
    <xf numFmtId="179" fontId="6" fillId="0" borderId="2" xfId="7" applyNumberFormat="1" applyFont="1" applyBorder="1" applyAlignment="1">
      <alignment horizontal="center" vertical="center"/>
    </xf>
    <xf numFmtId="179" fontId="6" fillId="0" borderId="6" xfId="0" applyNumberFormat="1" applyFont="1" applyFill="1" applyBorder="1" applyAlignment="1">
      <alignment horizontal="center" vertical="center"/>
    </xf>
    <xf numFmtId="179" fontId="6" fillId="0" borderId="6" xfId="0" applyNumberFormat="1" applyFont="1" applyBorder="1" applyAlignment="1">
      <alignment horizontal="center" vertical="center"/>
    </xf>
    <xf numFmtId="0" fontId="6" fillId="0" borderId="6" xfId="12" applyNumberFormat="1" applyFont="1" applyFill="1" applyBorder="1" applyAlignment="1">
      <alignment horizontal="center" vertical="center"/>
    </xf>
    <xf numFmtId="0" fontId="6" fillId="0" borderId="0" xfId="12" applyNumberFormat="1" applyFont="1" applyFill="1" applyBorder="1" applyAlignment="1">
      <alignment horizontal="center" vertical="center"/>
    </xf>
    <xf numFmtId="179" fontId="6" fillId="0" borderId="6" xfId="12" applyNumberFormat="1" applyFont="1" applyFill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center" vertical="center"/>
    </xf>
    <xf numFmtId="179" fontId="6" fillId="0" borderId="2" xfId="0" applyNumberFormat="1" applyFont="1" applyBorder="1" applyAlignment="1">
      <alignment horizontal="center" vertical="center"/>
    </xf>
    <xf numFmtId="179" fontId="6" fillId="0" borderId="2" xfId="12" applyNumberFormat="1" applyFont="1" applyFill="1" applyBorder="1" applyAlignment="1">
      <alignment horizontal="center" vertical="center"/>
    </xf>
    <xf numFmtId="0" fontId="6" fillId="0" borderId="3" xfId="6" applyNumberFormat="1" applyFont="1" applyFill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 shrinkToFit="1"/>
    </xf>
    <xf numFmtId="0" fontId="6" fillId="0" borderId="4" xfId="0" applyNumberFormat="1" applyFont="1" applyBorder="1" applyAlignment="1">
      <alignment horizontal="center" vertical="center" shrinkToFit="1"/>
    </xf>
    <xf numFmtId="0" fontId="6" fillId="0" borderId="6" xfId="6" applyNumberFormat="1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center" vertical="center" shrinkToFit="1"/>
    </xf>
    <xf numFmtId="179" fontId="6" fillId="0" borderId="6" xfId="6" applyNumberFormat="1" applyFont="1" applyFill="1" applyBorder="1" applyAlignment="1">
      <alignment horizontal="center" vertical="center"/>
    </xf>
    <xf numFmtId="179" fontId="6" fillId="0" borderId="0" xfId="0" applyNumberFormat="1" applyFont="1" applyBorder="1" applyAlignment="1">
      <alignment horizontal="center" vertical="center" shrinkToFit="1"/>
    </xf>
    <xf numFmtId="179" fontId="6" fillId="0" borderId="2" xfId="0" applyNumberFormat="1" applyFont="1" applyBorder="1" applyAlignment="1">
      <alignment horizontal="center" vertical="center" shrinkToFit="1"/>
    </xf>
    <xf numFmtId="41" fontId="18" fillId="0" borderId="0" xfId="2" applyNumberFormat="1" applyFont="1" applyAlignment="1">
      <alignment horizontal="left" vertical="top"/>
    </xf>
    <xf numFmtId="178" fontId="18" fillId="0" borderId="0" xfId="1" applyNumberFormat="1" applyFont="1" applyBorder="1" applyAlignment="1">
      <alignment horizontal="right"/>
    </xf>
    <xf numFmtId="0" fontId="6" fillId="0" borderId="0" xfId="0" applyNumberFormat="1" applyFont="1" applyBorder="1" applyAlignment="1">
      <alignment horizontal="right" vertical="top"/>
    </xf>
    <xf numFmtId="0" fontId="15" fillId="0" borderId="0" xfId="13" applyNumberFormat="1" applyFont="1" applyAlignment="1">
      <alignment vertical="center"/>
    </xf>
    <xf numFmtId="0" fontId="17" fillId="0" borderId="0" xfId="1" applyNumberFormat="1" applyFont="1" applyAlignment="1">
      <alignment vertical="center"/>
    </xf>
    <xf numFmtId="0" fontId="15" fillId="0" borderId="0" xfId="1" applyNumberFormat="1" applyFont="1" applyFill="1" applyBorder="1" applyAlignment="1">
      <alignment horizontal="left" vertical="center"/>
    </xf>
    <xf numFmtId="38" fontId="6" fillId="0" borderId="22" xfId="4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20" xfId="9" applyFont="1" applyFill="1" applyBorder="1" applyAlignment="1">
      <alignment horizontal="center" vertical="center"/>
    </xf>
    <xf numFmtId="38" fontId="6" fillId="0" borderId="22" xfId="4" applyFont="1" applyFill="1" applyBorder="1" applyAlignment="1">
      <alignment horizontal="center" vertical="center"/>
    </xf>
    <xf numFmtId="38" fontId="6" fillId="0" borderId="24" xfId="4" applyFont="1" applyFill="1" applyBorder="1" applyAlignment="1">
      <alignment horizontal="center" vertical="center"/>
    </xf>
    <xf numFmtId="38" fontId="18" fillId="0" borderId="0" xfId="4" applyFont="1" applyAlignment="1">
      <alignment horizontal="right" vertical="top"/>
    </xf>
    <xf numFmtId="0" fontId="6" fillId="0" borderId="14" xfId="9" applyFont="1" applyBorder="1" applyAlignment="1">
      <alignment horizontal="center" vertical="center"/>
    </xf>
    <xf numFmtId="0" fontId="6" fillId="0" borderId="0" xfId="9" applyFont="1" applyBorder="1" applyAlignment="1">
      <alignment horizontal="center" vertical="center"/>
    </xf>
    <xf numFmtId="0" fontId="6" fillId="0" borderId="16" xfId="9" applyFont="1" applyFill="1" applyBorder="1" applyAlignment="1">
      <alignment horizontal="center" vertical="center" shrinkToFit="1"/>
    </xf>
    <xf numFmtId="0" fontId="6" fillId="0" borderId="19" xfId="9" applyFont="1" applyFill="1" applyBorder="1" applyAlignment="1">
      <alignment horizontal="center" vertical="center" shrinkToFit="1"/>
    </xf>
    <xf numFmtId="0" fontId="18" fillId="0" borderId="0" xfId="9" applyFont="1"/>
    <xf numFmtId="38" fontId="18" fillId="0" borderId="0" xfId="9" applyNumberFormat="1" applyFont="1" applyBorder="1" applyAlignment="1">
      <alignment horizontal="right" vertical="center"/>
    </xf>
    <xf numFmtId="0" fontId="18" fillId="0" borderId="0" xfId="9" applyFont="1" applyAlignment="1">
      <alignment horizontal="left" vertical="top"/>
    </xf>
    <xf numFmtId="0" fontId="18" fillId="0" borderId="25" xfId="9" applyFont="1" applyBorder="1" applyAlignment="1">
      <alignment wrapText="1"/>
    </xf>
    <xf numFmtId="0" fontId="18" fillId="0" borderId="0" xfId="9" applyFont="1" applyAlignment="1">
      <alignment horizontal="right"/>
    </xf>
    <xf numFmtId="37" fontId="18" fillId="0" borderId="0" xfId="0" applyNumberFormat="1" applyFont="1" applyAlignment="1">
      <alignment horizontal="right" vertical="top"/>
    </xf>
    <xf numFmtId="184" fontId="6" fillId="0" borderId="11" xfId="0" applyNumberFormat="1" applyFont="1" applyBorder="1" applyAlignment="1" applyProtection="1">
      <alignment horizontal="center" vertical="center"/>
    </xf>
    <xf numFmtId="37" fontId="0" fillId="0" borderId="0" xfId="0" applyNumberFormat="1" applyAlignment="1">
      <alignment horizontal="center"/>
    </xf>
    <xf numFmtId="37" fontId="0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/>
    </xf>
    <xf numFmtId="37" fontId="0" fillId="0" borderId="25" xfId="0" applyNumberFormat="1" applyBorder="1" applyAlignment="1">
      <alignment horizontal="center"/>
    </xf>
    <xf numFmtId="37" fontId="0" fillId="0" borderId="25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37" fontId="6" fillId="0" borderId="18" xfId="0" applyNumberFormat="1" applyFont="1" applyBorder="1" applyAlignment="1" applyProtection="1">
      <alignment horizontal="center"/>
    </xf>
    <xf numFmtId="37" fontId="6" fillId="0" borderId="6" xfId="0" applyNumberFormat="1" applyFont="1" applyBorder="1" applyAlignment="1" applyProtection="1">
      <alignment horizontal="center"/>
    </xf>
    <xf numFmtId="185" fontId="6" fillId="0" borderId="6" xfId="0" applyNumberFormat="1" applyFont="1" applyBorder="1" applyAlignment="1" applyProtection="1">
      <alignment horizontal="center"/>
    </xf>
    <xf numFmtId="37" fontId="6" fillId="0" borderId="3" xfId="0" applyNumberFormat="1" applyFont="1" applyBorder="1" applyAlignment="1" applyProtection="1">
      <alignment horizontal="center"/>
    </xf>
    <xf numFmtId="185" fontId="6" fillId="0" borderId="22" xfId="0" applyNumberFormat="1" applyFont="1" applyBorder="1" applyAlignment="1" applyProtection="1">
      <alignment horizontal="center"/>
    </xf>
    <xf numFmtId="37" fontId="4" fillId="0" borderId="0" xfId="0" applyNumberFormat="1" applyFont="1" applyBorder="1" applyAlignment="1" applyProtection="1">
      <alignment horizontal="center"/>
    </xf>
    <xf numFmtId="37" fontId="0" fillId="0" borderId="0" xfId="0" applyNumberFormat="1" applyBorder="1" applyAlignment="1">
      <alignment horizontal="center"/>
    </xf>
    <xf numFmtId="37" fontId="18" fillId="0" borderId="0" xfId="0" applyNumberFormat="1" applyFont="1" applyAlignment="1">
      <alignment horizontal="center" vertical="top"/>
    </xf>
    <xf numFmtId="186" fontId="0" fillId="0" borderId="0" xfId="0" applyNumberFormat="1" applyFont="1" applyAlignment="1">
      <alignment horizontal="center" vertical="top"/>
    </xf>
    <xf numFmtId="37" fontId="18" fillId="0" borderId="14" xfId="0" applyNumberFormat="1" applyFont="1" applyBorder="1" applyAlignment="1" applyProtection="1">
      <alignment horizontal="right" vertical="top"/>
    </xf>
    <xf numFmtId="183" fontId="6" fillId="0" borderId="22" xfId="0" applyNumberFormat="1" applyFont="1" applyBorder="1" applyAlignment="1">
      <alignment horizontal="center" vertical="center"/>
    </xf>
    <xf numFmtId="180" fontId="6" fillId="0" borderId="2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81" fontId="6" fillId="0" borderId="0" xfId="4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8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183" fontId="6" fillId="0" borderId="6" xfId="0" applyNumberFormat="1" applyFont="1" applyFill="1" applyBorder="1" applyAlignment="1">
      <alignment horizontal="center" vertical="center" shrinkToFit="1"/>
    </xf>
    <xf numFmtId="183" fontId="6" fillId="0" borderId="22" xfId="0" applyNumberFormat="1" applyFont="1" applyFill="1" applyBorder="1" applyAlignment="1">
      <alignment horizontal="center" vertical="center" shrinkToFit="1"/>
    </xf>
    <xf numFmtId="183" fontId="6" fillId="0" borderId="6" xfId="4" applyNumberFormat="1" applyFont="1" applyFill="1" applyBorder="1" applyAlignment="1">
      <alignment horizontal="center" vertical="center"/>
    </xf>
    <xf numFmtId="183" fontId="6" fillId="0" borderId="22" xfId="4" applyNumberFormat="1" applyFont="1" applyBorder="1" applyAlignment="1">
      <alignment horizontal="center" vertical="center"/>
    </xf>
    <xf numFmtId="183" fontId="6" fillId="0" borderId="6" xfId="4" applyNumberFormat="1" applyFont="1" applyBorder="1" applyAlignment="1">
      <alignment horizontal="center" vertical="center"/>
    </xf>
    <xf numFmtId="183" fontId="6" fillId="0" borderId="22" xfId="4" applyNumberFormat="1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 shrinkToFit="1"/>
    </xf>
    <xf numFmtId="0" fontId="21" fillId="0" borderId="19" xfId="0" applyFont="1" applyFill="1" applyBorder="1" applyAlignment="1">
      <alignment horizontal="center" vertical="center" shrinkToFit="1"/>
    </xf>
    <xf numFmtId="0" fontId="15" fillId="0" borderId="0" xfId="8" applyFont="1" applyAlignment="1">
      <alignment vertical="center" wrapText="1"/>
    </xf>
    <xf numFmtId="56" fontId="18" fillId="0" borderId="2" xfId="7" applyNumberFormat="1" applyFont="1" applyBorder="1" applyAlignment="1">
      <alignment horizontal="right" vertical="center"/>
    </xf>
    <xf numFmtId="178" fontId="18" fillId="0" borderId="0" xfId="1" applyNumberFormat="1" applyFont="1" applyBorder="1" applyAlignment="1"/>
    <xf numFmtId="41" fontId="18" fillId="0" borderId="0" xfId="1" applyNumberFormat="1" applyFont="1" applyBorder="1" applyAlignment="1">
      <alignment horizontal="center"/>
    </xf>
    <xf numFmtId="41" fontId="18" fillId="0" borderId="0" xfId="1" applyNumberFormat="1" applyFont="1" applyBorder="1" applyAlignment="1">
      <alignment horizontal="right" vertical="top"/>
    </xf>
    <xf numFmtId="0" fontId="6" fillId="0" borderId="2" xfId="7" applyNumberFormat="1" applyFont="1" applyBorder="1" applyAlignment="1">
      <alignment horizontal="left" vertical="center"/>
    </xf>
    <xf numFmtId="0" fontId="6" fillId="0" borderId="2" xfId="7" applyNumberFormat="1" applyFont="1" applyBorder="1" applyAlignment="1">
      <alignment vertical="center"/>
    </xf>
    <xf numFmtId="0" fontId="6" fillId="0" borderId="2" xfId="1" applyNumberFormat="1" applyFont="1" applyBorder="1" applyAlignment="1">
      <alignment vertical="center"/>
    </xf>
    <xf numFmtId="0" fontId="21" fillId="0" borderId="15" xfId="1" applyNumberFormat="1" applyFont="1" applyBorder="1" applyAlignment="1">
      <alignment horizontal="center" vertical="center"/>
    </xf>
    <xf numFmtId="41" fontId="21" fillId="0" borderId="15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0" fontId="18" fillId="0" borderId="0" xfId="1" applyNumberFormat="1" applyFont="1" applyAlignment="1">
      <alignment vertical="center"/>
    </xf>
    <xf numFmtId="0" fontId="18" fillId="0" borderId="14" xfId="0" applyFont="1" applyBorder="1" applyAlignment="1">
      <alignment horizontal="right" vertical="top"/>
    </xf>
    <xf numFmtId="38" fontId="18" fillId="0" borderId="14" xfId="4" applyFont="1" applyBorder="1" applyAlignment="1">
      <alignment horizontal="right" vertical="top"/>
    </xf>
    <xf numFmtId="58" fontId="18" fillId="0" borderId="2" xfId="7" applyNumberFormat="1" applyFont="1" applyBorder="1" applyAlignment="1">
      <alignment horizontal="right" vertical="center"/>
    </xf>
    <xf numFmtId="0" fontId="0" fillId="0" borderId="25" xfId="0" applyBorder="1" applyAlignment="1">
      <alignment wrapText="1"/>
    </xf>
    <xf numFmtId="41" fontId="18" fillId="0" borderId="25" xfId="1" applyNumberFormat="1" applyFont="1" applyBorder="1" applyAlignment="1">
      <alignment horizontal="right"/>
    </xf>
    <xf numFmtId="0" fontId="18" fillId="0" borderId="0" xfId="0" applyFont="1" applyAlignment="1">
      <alignment horizontal="right" vertical="top"/>
    </xf>
    <xf numFmtId="0" fontId="18" fillId="0" borderId="0" xfId="13" applyNumberFormat="1" applyFont="1" applyAlignment="1">
      <alignment vertical="top"/>
    </xf>
    <xf numFmtId="0" fontId="6" fillId="0" borderId="24" xfId="0" applyFont="1" applyBorder="1" applyAlignment="1">
      <alignment horizontal="distributed" vertical="center"/>
    </xf>
    <xf numFmtId="38" fontId="6" fillId="0" borderId="24" xfId="4" applyFont="1" applyBorder="1" applyAlignment="1">
      <alignment horizontal="center" vertical="center"/>
    </xf>
    <xf numFmtId="38" fontId="21" fillId="0" borderId="24" xfId="4" applyFont="1" applyBorder="1" applyAlignment="1">
      <alignment horizontal="center" vertical="center"/>
    </xf>
    <xf numFmtId="0" fontId="6" fillId="0" borderId="22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177" fontId="6" fillId="0" borderId="12" xfId="0" applyNumberFormat="1" applyFont="1" applyBorder="1" applyAlignment="1">
      <alignment horizontal="center" vertical="center"/>
    </xf>
    <xf numFmtId="180" fontId="4" fillId="0" borderId="9" xfId="0" applyNumberFormat="1" applyFont="1" applyBorder="1" applyAlignment="1">
      <alignment vertical="center"/>
    </xf>
    <xf numFmtId="180" fontId="4" fillId="0" borderId="7" xfId="0" applyNumberFormat="1" applyFont="1" applyBorder="1" applyAlignment="1">
      <alignment vertical="center"/>
    </xf>
    <xf numFmtId="180" fontId="4" fillId="0" borderId="8" xfId="0" applyNumberFormat="1" applyFont="1" applyBorder="1" applyAlignment="1">
      <alignment vertical="center"/>
    </xf>
    <xf numFmtId="180" fontId="4" fillId="0" borderId="9" xfId="0" applyNumberFormat="1" applyFont="1" applyFill="1" applyBorder="1" applyAlignment="1">
      <alignment vertical="center"/>
    </xf>
    <xf numFmtId="180" fontId="4" fillId="0" borderId="7" xfId="0" applyNumberFormat="1" applyFont="1" applyFill="1" applyBorder="1" applyAlignment="1">
      <alignment vertical="center"/>
    </xf>
    <xf numFmtId="0" fontId="6" fillId="0" borderId="12" xfId="9" applyFont="1" applyBorder="1" applyAlignment="1">
      <alignment horizontal="center" vertical="center"/>
    </xf>
    <xf numFmtId="38" fontId="6" fillId="0" borderId="1" xfId="9" applyNumberFormat="1" applyFont="1" applyBorder="1" applyAlignment="1">
      <alignment horizontal="center" vertical="center"/>
    </xf>
    <xf numFmtId="38" fontId="6" fillId="0" borderId="11" xfId="9" applyNumberFormat="1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wrapText="1" shrinkToFit="1"/>
    </xf>
    <xf numFmtId="49" fontId="6" fillId="0" borderId="2" xfId="7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/>
    </xf>
    <xf numFmtId="41" fontId="18" fillId="0" borderId="14" xfId="1" applyNumberFormat="1" applyFont="1" applyBorder="1" applyAlignment="1">
      <alignment horizontal="right" vertical="top"/>
    </xf>
    <xf numFmtId="180" fontId="6" fillId="0" borderId="0" xfId="11" applyNumberFormat="1" applyFont="1" applyBorder="1" applyAlignment="1">
      <alignment horizontal="center" vertical="center" shrinkToFit="1"/>
    </xf>
    <xf numFmtId="180" fontId="6" fillId="0" borderId="0" xfId="1" applyNumberFormat="1" applyFont="1" applyBorder="1" applyAlignment="1">
      <alignment horizontal="center" vertical="center"/>
    </xf>
    <xf numFmtId="0" fontId="18" fillId="0" borderId="25" xfId="0" applyFont="1" applyBorder="1" applyAlignment="1">
      <alignment horizontal="right"/>
    </xf>
    <xf numFmtId="0" fontId="18" fillId="0" borderId="25" xfId="9" applyFont="1" applyBorder="1" applyAlignment="1"/>
    <xf numFmtId="38" fontId="21" fillId="0" borderId="22" xfId="4" applyFont="1" applyBorder="1" applyAlignment="1">
      <alignment horizontal="center" vertical="center"/>
    </xf>
    <xf numFmtId="0" fontId="18" fillId="0" borderId="0" xfId="9" applyFont="1" applyAlignment="1">
      <alignment horizontal="right" vertical="top"/>
    </xf>
    <xf numFmtId="0" fontId="18" fillId="0" borderId="25" xfId="0" applyFont="1" applyBorder="1" applyAlignment="1"/>
    <xf numFmtId="0" fontId="18" fillId="0" borderId="0" xfId="8" applyFont="1" applyAlignment="1">
      <alignment horizontal="right" vertical="top"/>
    </xf>
    <xf numFmtId="41" fontId="6" fillId="0" borderId="20" xfId="1" applyNumberFormat="1" applyFont="1" applyBorder="1" applyAlignment="1">
      <alignment horizontal="center" vertical="center"/>
    </xf>
    <xf numFmtId="41" fontId="6" fillId="0" borderId="1" xfId="1" applyNumberFormat="1" applyFont="1" applyBorder="1" applyAlignment="1">
      <alignment horizontal="center" vertical="center"/>
    </xf>
    <xf numFmtId="41" fontId="6" fillId="0" borderId="11" xfId="1" applyNumberFormat="1" applyFont="1" applyBorder="1" applyAlignment="1">
      <alignment horizontal="center" vertical="center"/>
    </xf>
    <xf numFmtId="41" fontId="6" fillId="0" borderId="11" xfId="1" applyNumberFormat="1" applyFont="1" applyFill="1" applyBorder="1" applyAlignment="1">
      <alignment horizontal="center" vertical="center"/>
    </xf>
    <xf numFmtId="38" fontId="21" fillId="0" borderId="18" xfId="4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41" fontId="6" fillId="0" borderId="35" xfId="1" applyNumberFormat="1" applyFont="1" applyBorder="1" applyAlignment="1">
      <alignment horizontal="center" vertical="center"/>
    </xf>
    <xf numFmtId="0" fontId="6" fillId="0" borderId="33" xfId="0" applyNumberFormat="1" applyFont="1" applyBorder="1" applyAlignment="1">
      <alignment horizontal="center" vertical="center"/>
    </xf>
    <xf numFmtId="0" fontId="6" fillId="0" borderId="33" xfId="12" applyNumberFormat="1" applyFont="1" applyBorder="1" applyAlignment="1">
      <alignment horizontal="center" vertical="center"/>
    </xf>
    <xf numFmtId="0" fontId="4" fillId="0" borderId="33" xfId="0" applyNumberFormat="1" applyFont="1" applyBorder="1" applyAlignment="1">
      <alignment horizontal="center" vertical="center"/>
    </xf>
    <xf numFmtId="41" fontId="6" fillId="0" borderId="35" xfId="1" applyNumberFormat="1" applyFont="1" applyFill="1" applyBorder="1" applyAlignment="1">
      <alignment horizontal="center" vertical="center"/>
    </xf>
    <xf numFmtId="41" fontId="4" fillId="0" borderId="37" xfId="0" applyNumberFormat="1" applyFont="1" applyBorder="1" applyAlignment="1">
      <alignment horizontal="center" vertical="center"/>
    </xf>
    <xf numFmtId="0" fontId="6" fillId="0" borderId="33" xfId="1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38" fontId="21" fillId="0" borderId="6" xfId="4" applyFont="1" applyBorder="1" applyAlignment="1">
      <alignment horizontal="center" vertical="center"/>
    </xf>
    <xf numFmtId="0" fontId="18" fillId="0" borderId="0" xfId="0" applyFont="1" applyBorder="1" applyAlignment="1">
      <alignment vertical="top"/>
    </xf>
    <xf numFmtId="38" fontId="21" fillId="0" borderId="1" xfId="4" applyFont="1" applyBorder="1" applyAlignment="1">
      <alignment horizontal="center" vertical="center"/>
    </xf>
    <xf numFmtId="38" fontId="21" fillId="0" borderId="11" xfId="4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37" fontId="18" fillId="0" borderId="0" xfId="0" applyNumberFormat="1" applyFont="1" applyBorder="1" applyAlignment="1" applyProtection="1">
      <alignment horizontal="right" vertical="top"/>
    </xf>
    <xf numFmtId="41" fontId="6" fillId="0" borderId="1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center" vertical="center"/>
    </xf>
    <xf numFmtId="41" fontId="9" fillId="0" borderId="14" xfId="1" applyNumberFormat="1" applyFont="1" applyBorder="1"/>
    <xf numFmtId="41" fontId="6" fillId="0" borderId="1" xfId="1" applyNumberFormat="1" applyFont="1" applyBorder="1" applyAlignment="1">
      <alignment horizontal="center" vertical="center"/>
    </xf>
    <xf numFmtId="41" fontId="6" fillId="0" borderId="11" xfId="1" applyNumberFormat="1" applyFont="1" applyBorder="1" applyAlignment="1">
      <alignment horizontal="center" vertical="center"/>
    </xf>
    <xf numFmtId="0" fontId="0" fillId="0" borderId="0" xfId="0"/>
    <xf numFmtId="0" fontId="6" fillId="0" borderId="5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 shrinkToFit="1"/>
    </xf>
    <xf numFmtId="41" fontId="6" fillId="0" borderId="14" xfId="1" applyNumberFormat="1" applyFont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wrapText="1"/>
    </xf>
    <xf numFmtId="41" fontId="9" fillId="0" borderId="0" xfId="7" applyNumberFormat="1" applyFont="1" applyBorder="1" applyAlignment="1">
      <alignment vertical="center"/>
    </xf>
    <xf numFmtId="0" fontId="0" fillId="0" borderId="0" xfId="0"/>
    <xf numFmtId="0" fontId="18" fillId="0" borderId="0" xfId="0" applyFont="1" applyBorder="1" applyAlignment="1">
      <alignment horizontal="right"/>
    </xf>
    <xf numFmtId="37" fontId="6" fillId="0" borderId="3" xfId="0" applyNumberFormat="1" applyFont="1" applyBorder="1" applyAlignment="1" applyProtection="1">
      <alignment horizontal="center" vertical="center"/>
    </xf>
    <xf numFmtId="186" fontId="25" fillId="0" borderId="0" xfId="0" applyNumberFormat="1" applyFont="1" applyAlignment="1">
      <alignment horizontal="center" vertical="top"/>
    </xf>
    <xf numFmtId="37" fontId="4" fillId="0" borderId="0" xfId="0" applyNumberFormat="1" applyFont="1" applyBorder="1" applyAlignment="1">
      <alignment horizontal="center"/>
    </xf>
    <xf numFmtId="0" fontId="9" fillId="0" borderId="14" xfId="0" applyNumberFormat="1" applyFont="1" applyBorder="1" applyAlignment="1">
      <alignment horizontal="center" vertical="center"/>
    </xf>
    <xf numFmtId="0" fontId="26" fillId="0" borderId="0" xfId="0" applyNumberFormat="1" applyFont="1" applyBorder="1" applyAlignment="1">
      <alignment horizontal="center" vertical="center"/>
    </xf>
    <xf numFmtId="0" fontId="27" fillId="0" borderId="0" xfId="0" applyNumberFormat="1" applyFont="1" applyBorder="1" applyAlignment="1">
      <alignment horizontal="center" vertical="center"/>
    </xf>
    <xf numFmtId="3" fontId="6" fillId="0" borderId="0" xfId="1" applyNumberFormat="1" applyFont="1" applyBorder="1" applyAlignment="1">
      <alignment vertical="center" wrapText="1"/>
    </xf>
    <xf numFmtId="3" fontId="6" fillId="0" borderId="0" xfId="1" applyNumberFormat="1" applyFont="1" applyBorder="1" applyAlignment="1">
      <alignment horizontal="center" vertical="center"/>
    </xf>
    <xf numFmtId="41" fontId="6" fillId="2" borderId="1" xfId="5" applyNumberFormat="1" applyFont="1" applyFill="1" applyBorder="1" applyAlignment="1">
      <alignment horizontal="center" vertical="center" shrinkToFit="1"/>
    </xf>
    <xf numFmtId="41" fontId="6" fillId="2" borderId="1" xfId="1" applyNumberFormat="1" applyFont="1" applyFill="1" applyBorder="1" applyAlignment="1">
      <alignment horizontal="center" vertical="center" shrinkToFit="1"/>
    </xf>
    <xf numFmtId="41" fontId="18" fillId="0" borderId="0" xfId="1" applyNumberFormat="1" applyFont="1" applyAlignment="1">
      <alignment horizontal="left"/>
    </xf>
    <xf numFmtId="41" fontId="6" fillId="0" borderId="13" xfId="1" applyNumberFormat="1" applyFont="1" applyBorder="1" applyAlignment="1">
      <alignment horizontal="center" vertical="center"/>
    </xf>
    <xf numFmtId="41" fontId="6" fillId="0" borderId="1" xfId="1" applyNumberFormat="1" applyFont="1" applyBorder="1" applyAlignment="1">
      <alignment horizontal="center" vertical="center"/>
    </xf>
    <xf numFmtId="41" fontId="6" fillId="0" borderId="11" xfId="1" applyNumberFormat="1" applyFont="1" applyBorder="1" applyAlignment="1">
      <alignment horizontal="center" vertical="center"/>
    </xf>
    <xf numFmtId="41" fontId="6" fillId="0" borderId="0" xfId="0" applyNumberFormat="1" applyFont="1" applyAlignment="1">
      <alignment vertical="top"/>
    </xf>
    <xf numFmtId="0" fontId="0" fillId="0" borderId="0" xfId="0"/>
    <xf numFmtId="183" fontId="0" fillId="0" borderId="0" xfId="0" applyNumberFormat="1"/>
    <xf numFmtId="183" fontId="0" fillId="0" borderId="0" xfId="0" applyNumberFormat="1" applyAlignment="1">
      <alignment vertical="center"/>
    </xf>
    <xf numFmtId="0" fontId="4" fillId="0" borderId="0" xfId="8" applyFont="1" applyBorder="1">
      <alignment vertical="center"/>
    </xf>
    <xf numFmtId="41" fontId="18" fillId="0" borderId="14" xfId="1" applyNumberFormat="1" applyFont="1" applyBorder="1"/>
    <xf numFmtId="41" fontId="6" fillId="0" borderId="3" xfId="0" applyNumberFormat="1" applyFont="1" applyBorder="1" applyAlignment="1">
      <alignment horizontal="center" vertical="center"/>
    </xf>
    <xf numFmtId="41" fontId="6" fillId="0" borderId="10" xfId="0" applyNumberFormat="1" applyFont="1" applyBorder="1" applyAlignment="1">
      <alignment horizontal="center" vertical="center"/>
    </xf>
    <xf numFmtId="41" fontId="6" fillId="0" borderId="4" xfId="0" applyNumberFormat="1" applyFont="1" applyBorder="1" applyAlignment="1">
      <alignment horizontal="center" vertical="center"/>
    </xf>
    <xf numFmtId="179" fontId="6" fillId="2" borderId="0" xfId="0" applyNumberFormat="1" applyFont="1" applyFill="1" applyBorder="1" applyAlignment="1">
      <alignment horizontal="center" vertical="center"/>
    </xf>
    <xf numFmtId="41" fontId="18" fillId="0" borderId="1" xfId="1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shrinkToFit="1"/>
    </xf>
    <xf numFmtId="38" fontId="6" fillId="0" borderId="6" xfId="4" applyFont="1" applyFill="1" applyBorder="1" applyAlignment="1">
      <alignment horizontal="center" vertical="center"/>
    </xf>
    <xf numFmtId="183" fontId="6" fillId="0" borderId="3" xfId="4" applyNumberFormat="1" applyFont="1" applyFill="1" applyBorder="1" applyAlignment="1">
      <alignment horizontal="center" vertical="center"/>
    </xf>
    <xf numFmtId="183" fontId="6" fillId="0" borderId="5" xfId="4" applyNumberFormat="1" applyFont="1" applyFill="1" applyBorder="1" applyAlignment="1">
      <alignment horizontal="center" vertical="center"/>
    </xf>
    <xf numFmtId="0" fontId="6" fillId="0" borderId="10" xfId="1" applyNumberFormat="1" applyFont="1" applyBorder="1" applyAlignment="1">
      <alignment horizontal="center" vertical="center"/>
    </xf>
    <xf numFmtId="0" fontId="6" fillId="0" borderId="3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10" xfId="12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34" xfId="1" applyNumberFormat="1" applyFont="1" applyBorder="1" applyAlignment="1">
      <alignment horizontal="center" vertical="center"/>
    </xf>
    <xf numFmtId="183" fontId="6" fillId="0" borderId="40" xfId="0" applyNumberFormat="1" applyFont="1" applyBorder="1" applyAlignment="1">
      <alignment horizontal="center" vertical="center"/>
    </xf>
    <xf numFmtId="183" fontId="6" fillId="0" borderId="38" xfId="0" applyNumberFormat="1" applyFont="1" applyBorder="1" applyAlignment="1">
      <alignment horizontal="center" vertical="center"/>
    </xf>
    <xf numFmtId="183" fontId="6" fillId="0" borderId="39" xfId="0" applyNumberFormat="1" applyFont="1" applyBorder="1" applyAlignment="1">
      <alignment horizontal="center" vertical="center"/>
    </xf>
    <xf numFmtId="176" fontId="6" fillId="0" borderId="39" xfId="0" applyNumberFormat="1" applyFont="1" applyBorder="1" applyAlignment="1">
      <alignment horizontal="center" vertical="center"/>
    </xf>
    <xf numFmtId="176" fontId="6" fillId="0" borderId="38" xfId="0" applyNumberFormat="1" applyFont="1" applyBorder="1" applyAlignment="1">
      <alignment horizontal="center" vertical="center"/>
    </xf>
    <xf numFmtId="49" fontId="6" fillId="0" borderId="39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41" fontId="6" fillId="0" borderId="5" xfId="0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9" fontId="0" fillId="0" borderId="6" xfId="7" applyNumberFormat="1" applyFont="1" applyBorder="1" applyAlignment="1">
      <alignment horizontal="center" vertical="center"/>
    </xf>
    <xf numFmtId="179" fontId="0" fillId="0" borderId="0" xfId="7" applyNumberFormat="1" applyFont="1" applyBorder="1" applyAlignment="1">
      <alignment horizontal="center" vertical="center"/>
    </xf>
    <xf numFmtId="179" fontId="0" fillId="0" borderId="2" xfId="7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179" fontId="0" fillId="0" borderId="3" xfId="7" applyNumberFormat="1" applyFont="1" applyBorder="1" applyAlignment="1">
      <alignment horizontal="center" vertical="center"/>
    </xf>
    <xf numFmtId="179" fontId="0" fillId="0" borderId="10" xfId="7" applyNumberFormat="1" applyFont="1" applyBorder="1" applyAlignment="1">
      <alignment horizontal="center" vertical="center"/>
    </xf>
    <xf numFmtId="179" fontId="0" fillId="0" borderId="4" xfId="7" applyNumberFormat="1" applyFont="1" applyBorder="1" applyAlignment="1">
      <alignment horizontal="center" vertical="center"/>
    </xf>
    <xf numFmtId="187" fontId="0" fillId="0" borderId="3" xfId="0" applyNumberFormat="1" applyFont="1" applyBorder="1" applyAlignment="1">
      <alignment horizontal="center" vertical="center"/>
    </xf>
    <xf numFmtId="187" fontId="0" fillId="0" borderId="10" xfId="0" applyNumberFormat="1" applyFont="1" applyBorder="1" applyAlignment="1">
      <alignment horizontal="center" vertical="center"/>
    </xf>
    <xf numFmtId="0" fontId="0" fillId="0" borderId="0" xfId="12" applyNumberFormat="1" applyFont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33" xfId="0" applyNumberFormat="1" applyFont="1" applyBorder="1" applyAlignment="1">
      <alignment horizontal="center" vertical="center"/>
    </xf>
    <xf numFmtId="0" fontId="0" fillId="0" borderId="3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6" fillId="0" borderId="34" xfId="0" applyNumberFormat="1" applyFont="1" applyBorder="1" applyAlignment="1">
      <alignment horizontal="center" vertical="center"/>
    </xf>
    <xf numFmtId="41" fontId="6" fillId="0" borderId="3" xfId="0" applyNumberFormat="1" applyFont="1" applyBorder="1" applyAlignment="1">
      <alignment vertical="center"/>
    </xf>
    <xf numFmtId="41" fontId="6" fillId="0" borderId="10" xfId="0" applyNumberFormat="1" applyFont="1" applyBorder="1" applyAlignment="1">
      <alignment vertical="center"/>
    </xf>
    <xf numFmtId="41" fontId="6" fillId="0" borderId="4" xfId="0" applyNumberFormat="1" applyFont="1" applyBorder="1" applyAlignment="1">
      <alignment vertical="center"/>
    </xf>
    <xf numFmtId="49" fontId="6" fillId="0" borderId="4" xfId="1" applyNumberFormat="1" applyFont="1" applyBorder="1" applyAlignment="1">
      <alignment horizontal="center" vertical="center"/>
    </xf>
    <xf numFmtId="182" fontId="6" fillId="0" borderId="5" xfId="0" applyNumberFormat="1" applyFont="1" applyBorder="1" applyAlignment="1">
      <alignment horizontal="center" vertical="center"/>
    </xf>
    <xf numFmtId="179" fontId="6" fillId="0" borderId="10" xfId="0" applyNumberFormat="1" applyFont="1" applyBorder="1" applyAlignment="1">
      <alignment horizontal="center" vertical="center"/>
    </xf>
    <xf numFmtId="0" fontId="6" fillId="0" borderId="5" xfId="7" applyNumberFormat="1" applyFont="1" applyFill="1" applyBorder="1" applyAlignment="1">
      <alignment horizontal="center" vertical="center"/>
    </xf>
    <xf numFmtId="37" fontId="6" fillId="0" borderId="3" xfId="0" applyNumberFormat="1" applyFont="1" applyBorder="1" applyAlignment="1" applyProtection="1">
      <alignment horizontal="center" vertical="center"/>
    </xf>
    <xf numFmtId="0" fontId="0" fillId="0" borderId="0" xfId="0"/>
    <xf numFmtId="0" fontId="18" fillId="0" borderId="0" xfId="0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shrinkToFit="1"/>
    </xf>
    <xf numFmtId="37" fontId="6" fillId="0" borderId="3" xfId="0" applyNumberFormat="1" applyFont="1" applyBorder="1" applyAlignment="1" applyProtection="1">
      <alignment horizontal="center" vertical="center"/>
    </xf>
    <xf numFmtId="41" fontId="24" fillId="0" borderId="0" xfId="0" applyNumberFormat="1" applyFont="1" applyBorder="1" applyAlignment="1">
      <alignment vertical="center"/>
    </xf>
    <xf numFmtId="0" fontId="6" fillId="0" borderId="27" xfId="0" applyNumberFormat="1" applyFont="1" applyBorder="1" applyAlignment="1">
      <alignment horizontal="center" vertical="center"/>
    </xf>
    <xf numFmtId="0" fontId="21" fillId="0" borderId="8" xfId="0" applyNumberFormat="1" applyFont="1" applyFill="1" applyBorder="1" applyAlignment="1">
      <alignment horizontal="center" vertical="center"/>
    </xf>
    <xf numFmtId="41" fontId="21" fillId="0" borderId="8" xfId="0" applyNumberFormat="1" applyFont="1" applyBorder="1" applyAlignment="1">
      <alignment horizontal="center" vertical="center"/>
    </xf>
    <xf numFmtId="41" fontId="21" fillId="0" borderId="8" xfId="0" applyNumberFormat="1" applyFont="1" applyBorder="1" applyAlignment="1">
      <alignment horizontal="center" vertical="center" shrinkToFit="1"/>
    </xf>
    <xf numFmtId="41" fontId="21" fillId="0" borderId="2" xfId="0" applyNumberFormat="1" applyFont="1" applyBorder="1" applyAlignment="1">
      <alignment horizontal="center" vertical="center" shrinkToFit="1"/>
    </xf>
    <xf numFmtId="183" fontId="6" fillId="0" borderId="5" xfId="0" applyNumberFormat="1" applyFont="1" applyBorder="1" applyAlignment="1">
      <alignment horizontal="center" vertical="center"/>
    </xf>
    <xf numFmtId="0" fontId="0" fillId="0" borderId="0" xfId="0"/>
    <xf numFmtId="0" fontId="18" fillId="0" borderId="0" xfId="0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shrinkToFit="1"/>
    </xf>
    <xf numFmtId="37" fontId="6" fillId="0" borderId="3" xfId="0" applyNumberFormat="1" applyFont="1" applyBorder="1" applyAlignment="1" applyProtection="1">
      <alignment horizontal="center" vertical="center"/>
    </xf>
    <xf numFmtId="56" fontId="18" fillId="0" borderId="0" xfId="7" applyNumberFormat="1" applyFont="1" applyBorder="1" applyAlignment="1">
      <alignment horizontal="right" vertical="center"/>
    </xf>
    <xf numFmtId="179" fontId="6" fillId="2" borderId="6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left" vertical="center" wrapText="1"/>
    </xf>
    <xf numFmtId="176" fontId="6" fillId="0" borderId="6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6" fillId="0" borderId="22" xfId="1" applyNumberFormat="1" applyFont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187" fontId="4" fillId="0" borderId="0" xfId="0" applyNumberFormat="1" applyFont="1" applyBorder="1" applyAlignment="1">
      <alignment horizontal="center" vertical="center"/>
    </xf>
    <xf numFmtId="187" fontId="0" fillId="0" borderId="6" xfId="0" applyNumberFormat="1" applyFont="1" applyBorder="1" applyAlignment="1">
      <alignment horizontal="center" vertical="center"/>
    </xf>
    <xf numFmtId="187" fontId="0" fillId="0" borderId="0" xfId="0" applyNumberFormat="1" applyFont="1" applyBorder="1" applyAlignment="1">
      <alignment horizontal="center" vertical="center"/>
    </xf>
    <xf numFmtId="0" fontId="6" fillId="0" borderId="38" xfId="0" applyNumberFormat="1" applyFont="1" applyBorder="1" applyAlignment="1">
      <alignment horizontal="center" vertical="center"/>
    </xf>
    <xf numFmtId="41" fontId="18" fillId="0" borderId="0" xfId="1" applyNumberFormat="1" applyFont="1" applyBorder="1" applyAlignment="1">
      <alignment horizontal="left" vertical="top"/>
    </xf>
    <xf numFmtId="0" fontId="4" fillId="0" borderId="10" xfId="7" applyNumberFormat="1" applyFont="1" applyBorder="1" applyAlignment="1">
      <alignment horizontal="center" vertical="center"/>
    </xf>
    <xf numFmtId="42" fontId="18" fillId="0" borderId="0" xfId="13" applyNumberFormat="1" applyFont="1" applyAlignment="1">
      <alignment horizontal="left" vertical="top"/>
    </xf>
    <xf numFmtId="188" fontId="6" fillId="0" borderId="6" xfId="6" applyNumberFormat="1" applyFont="1" applyFill="1" applyBorder="1" applyAlignment="1">
      <alignment horizontal="center" vertical="center"/>
    </xf>
    <xf numFmtId="188" fontId="6" fillId="0" borderId="0" xfId="0" applyNumberFormat="1" applyFont="1" applyBorder="1" applyAlignment="1">
      <alignment horizontal="center" vertical="center" shrinkToFit="1"/>
    </xf>
    <xf numFmtId="188" fontId="6" fillId="0" borderId="2" xfId="0" applyNumberFormat="1" applyFont="1" applyBorder="1" applyAlignment="1">
      <alignment horizontal="center" vertical="center" shrinkToFit="1"/>
    </xf>
    <xf numFmtId="188" fontId="6" fillId="0" borderId="3" xfId="6" applyNumberFormat="1" applyFont="1" applyFill="1" applyBorder="1" applyAlignment="1">
      <alignment horizontal="center" vertical="center"/>
    </xf>
    <xf numFmtId="188" fontId="6" fillId="0" borderId="10" xfId="0" applyNumberFormat="1" applyFont="1" applyBorder="1" applyAlignment="1">
      <alignment horizontal="center" vertical="center" shrinkToFit="1"/>
    </xf>
    <xf numFmtId="188" fontId="6" fillId="0" borderId="4" xfId="0" applyNumberFormat="1" applyFont="1" applyBorder="1" applyAlignment="1">
      <alignment horizontal="center" vertical="center" shrinkToFit="1"/>
    </xf>
    <xf numFmtId="177" fontId="6" fillId="0" borderId="22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1" xfId="0" applyNumberFormat="1" applyFont="1" applyFill="1" applyBorder="1" applyAlignment="1">
      <alignment horizontal="center" vertical="center"/>
    </xf>
    <xf numFmtId="177" fontId="6" fillId="0" borderId="30" xfId="0" applyNumberFormat="1" applyFont="1" applyFill="1" applyBorder="1" applyAlignment="1">
      <alignment horizontal="center" vertical="center"/>
    </xf>
    <xf numFmtId="177" fontId="6" fillId="0" borderId="22" xfId="0" applyNumberFormat="1" applyFont="1" applyFill="1" applyBorder="1" applyAlignment="1">
      <alignment horizontal="center"/>
    </xf>
    <xf numFmtId="177" fontId="6" fillId="0" borderId="0" xfId="0" applyNumberFormat="1" applyFont="1" applyFill="1" applyBorder="1" applyAlignment="1">
      <alignment horizontal="center"/>
    </xf>
    <xf numFmtId="177" fontId="0" fillId="0" borderId="1" xfId="0" applyNumberFormat="1" applyFont="1" applyFill="1" applyBorder="1" applyAlignment="1">
      <alignment horizontal="center" vertical="center"/>
    </xf>
    <xf numFmtId="177" fontId="0" fillId="0" borderId="11" xfId="0" applyNumberFormat="1" applyFont="1" applyFill="1" applyBorder="1" applyAlignment="1">
      <alignment horizontal="center" vertical="center"/>
    </xf>
    <xf numFmtId="38" fontId="6" fillId="0" borderId="11" xfId="9" applyNumberFormat="1" applyFont="1" applyFill="1" applyBorder="1" applyAlignment="1">
      <alignment horizontal="center" vertical="center"/>
    </xf>
    <xf numFmtId="38" fontId="6" fillId="0" borderId="5" xfId="4" applyFont="1" applyFill="1" applyBorder="1" applyAlignment="1">
      <alignment horizontal="center" vertical="center"/>
    </xf>
    <xf numFmtId="38" fontId="21" fillId="0" borderId="5" xfId="4" applyFont="1" applyFill="1" applyBorder="1" applyAlignment="1">
      <alignment horizontal="center" vertical="center"/>
    </xf>
    <xf numFmtId="38" fontId="21" fillId="0" borderId="22" xfId="4" applyFont="1" applyFill="1" applyBorder="1" applyAlignment="1">
      <alignment horizontal="center" vertical="center"/>
    </xf>
    <xf numFmtId="38" fontId="21" fillId="0" borderId="3" xfId="4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/>
    </xf>
    <xf numFmtId="49" fontId="6" fillId="0" borderId="4" xfId="7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0" fillId="0" borderId="0" xfId="0"/>
    <xf numFmtId="0" fontId="18" fillId="0" borderId="0" xfId="0" applyFont="1" applyBorder="1" applyAlignment="1">
      <alignment horizontal="right"/>
    </xf>
    <xf numFmtId="41" fontId="6" fillId="0" borderId="11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/>
    </xf>
    <xf numFmtId="37" fontId="6" fillId="0" borderId="3" xfId="0" applyNumberFormat="1" applyFont="1" applyBorder="1" applyAlignment="1" applyProtection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10" xfId="1" applyNumberFormat="1" applyFont="1" applyFill="1" applyBorder="1" applyAlignment="1">
      <alignment horizontal="center" vertical="center"/>
    </xf>
    <xf numFmtId="0" fontId="6" fillId="0" borderId="22" xfId="1" applyNumberFormat="1" applyFont="1" applyFill="1" applyBorder="1" applyAlignment="1">
      <alignment horizontal="center" vertical="center"/>
    </xf>
    <xf numFmtId="176" fontId="6" fillId="0" borderId="6" xfId="1" applyNumberFormat="1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/>
    </xf>
    <xf numFmtId="41" fontId="6" fillId="0" borderId="22" xfId="1" applyNumberFormat="1" applyFont="1" applyFill="1" applyBorder="1" applyAlignment="1">
      <alignment horizontal="center" vertical="center" wrapText="1"/>
    </xf>
    <xf numFmtId="41" fontId="6" fillId="0" borderId="22" xfId="1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38" fontId="6" fillId="0" borderId="24" xfId="15" applyFont="1" applyBorder="1" applyAlignment="1">
      <alignment horizontal="center" vertical="center"/>
    </xf>
    <xf numFmtId="38" fontId="6" fillId="0" borderId="18" xfId="15" applyFont="1" applyBorder="1" applyAlignment="1">
      <alignment horizontal="center" vertical="center"/>
    </xf>
    <xf numFmtId="38" fontId="6" fillId="0" borderId="18" xfId="15" applyFont="1" applyFill="1" applyBorder="1" applyAlignment="1">
      <alignment horizontal="center" vertical="center"/>
    </xf>
    <xf numFmtId="38" fontId="6" fillId="0" borderId="5" xfId="15" applyFont="1" applyBorder="1" applyAlignment="1">
      <alignment horizontal="center" vertical="center"/>
    </xf>
    <xf numFmtId="38" fontId="6" fillId="0" borderId="3" xfId="15" applyFont="1" applyBorder="1" applyAlignment="1">
      <alignment horizontal="center" vertical="center"/>
    </xf>
    <xf numFmtId="38" fontId="6" fillId="0" borderId="3" xfId="15" applyFont="1" applyFill="1" applyBorder="1" applyAlignment="1">
      <alignment horizontal="center" vertical="center"/>
    </xf>
    <xf numFmtId="38" fontId="6" fillId="0" borderId="22" xfId="15" applyFont="1" applyBorder="1" applyAlignment="1">
      <alignment horizontal="center" vertical="center"/>
    </xf>
    <xf numFmtId="38" fontId="6" fillId="0" borderId="6" xfId="15" applyFont="1" applyBorder="1" applyAlignment="1">
      <alignment horizontal="center" vertical="center"/>
    </xf>
    <xf numFmtId="38" fontId="6" fillId="0" borderId="6" xfId="15" applyFont="1" applyFill="1" applyBorder="1" applyAlignment="1">
      <alignment horizontal="center" vertical="center"/>
    </xf>
    <xf numFmtId="0" fontId="17" fillId="0" borderId="0" xfId="1" applyNumberFormat="1" applyFont="1" applyFill="1" applyAlignment="1">
      <alignment vertical="center"/>
    </xf>
    <xf numFmtId="41" fontId="6" fillId="0" borderId="0" xfId="1" applyNumberFormat="1" applyFont="1" applyFill="1"/>
    <xf numFmtId="41" fontId="17" fillId="0" borderId="0" xfId="1" applyNumberFormat="1" applyFont="1" applyFill="1" applyAlignment="1">
      <alignment vertical="center"/>
    </xf>
    <xf numFmtId="0" fontId="15" fillId="0" borderId="0" xfId="0" applyFont="1" applyFill="1"/>
    <xf numFmtId="0" fontId="0" fillId="0" borderId="0" xfId="0" applyFill="1"/>
    <xf numFmtId="0" fontId="9" fillId="0" borderId="0" xfId="0" applyFont="1" applyFill="1"/>
    <xf numFmtId="0" fontId="18" fillId="0" borderId="0" xfId="0" applyFont="1" applyFill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ont="1" applyFill="1"/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14" xfId="0" applyFont="1" applyFill="1" applyBorder="1"/>
    <xf numFmtId="0" fontId="9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top"/>
    </xf>
    <xf numFmtId="38" fontId="6" fillId="0" borderId="6" xfId="9" applyNumberFormat="1" applyFont="1" applyFill="1" applyBorder="1" applyAlignment="1">
      <alignment horizontal="center" vertical="center"/>
    </xf>
    <xf numFmtId="38" fontId="21" fillId="0" borderId="6" xfId="4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83" fontId="6" fillId="0" borderId="3" xfId="0" applyNumberFormat="1" applyFont="1" applyBorder="1" applyAlignment="1">
      <alignment horizontal="center" vertical="center"/>
    </xf>
    <xf numFmtId="37" fontId="18" fillId="0" borderId="3" xfId="0" applyNumberFormat="1" applyFont="1" applyBorder="1" applyAlignment="1" applyProtection="1">
      <alignment horizontal="center" vertical="center"/>
    </xf>
    <xf numFmtId="0" fontId="0" fillId="0" borderId="0" xfId="0"/>
    <xf numFmtId="0" fontId="18" fillId="0" borderId="0" xfId="0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7" fontId="6" fillId="0" borderId="3" xfId="0" applyNumberFormat="1" applyFont="1" applyBorder="1" applyAlignment="1" applyProtection="1">
      <alignment horizontal="center" vertical="center"/>
    </xf>
    <xf numFmtId="0" fontId="18" fillId="0" borderId="14" xfId="1" applyNumberFormat="1" applyFont="1" applyBorder="1" applyAlignment="1">
      <alignment horizontal="left"/>
    </xf>
    <xf numFmtId="176" fontId="6" fillId="0" borderId="40" xfId="0" applyNumberFormat="1" applyFont="1" applyBorder="1" applyAlignment="1">
      <alignment horizontal="center" vertical="center"/>
    </xf>
    <xf numFmtId="180" fontId="6" fillId="0" borderId="6" xfId="1" applyNumberFormat="1" applyFont="1" applyBorder="1" applyAlignment="1">
      <alignment horizontal="center" vertical="center"/>
    </xf>
    <xf numFmtId="180" fontId="6" fillId="0" borderId="2" xfId="0" applyNumberFormat="1" applyFont="1" applyBorder="1" applyAlignment="1">
      <alignment horizontal="center" vertical="center"/>
    </xf>
    <xf numFmtId="58" fontId="18" fillId="0" borderId="2" xfId="7" applyNumberFormat="1" applyFont="1" applyBorder="1" applyAlignment="1">
      <alignment horizontal="right" vertical="center"/>
    </xf>
    <xf numFmtId="56" fontId="18" fillId="0" borderId="2" xfId="7" applyNumberFormat="1" applyFont="1" applyBorder="1" applyAlignment="1">
      <alignment horizontal="right" vertical="center"/>
    </xf>
    <xf numFmtId="41" fontId="0" fillId="0" borderId="0" xfId="1" applyNumberFormat="1" applyFont="1" applyBorder="1"/>
    <xf numFmtId="38" fontId="6" fillId="0" borderId="0" xfId="4" applyFont="1" applyBorder="1" applyAlignment="1">
      <alignment horizontal="center" vertical="center"/>
    </xf>
    <xf numFmtId="38" fontId="6" fillId="0" borderId="18" xfId="4" applyFont="1" applyFill="1" applyBorder="1" applyAlignment="1">
      <alignment horizontal="center" vertical="center"/>
    </xf>
    <xf numFmtId="38" fontId="6" fillId="0" borderId="18" xfId="4" applyFont="1" applyBorder="1" applyAlignment="1">
      <alignment horizontal="center" vertical="center"/>
    </xf>
    <xf numFmtId="38" fontId="6" fillId="0" borderId="14" xfId="4" applyFont="1" applyBorder="1" applyAlignment="1">
      <alignment horizontal="center" vertical="center"/>
    </xf>
    <xf numFmtId="0" fontId="4" fillId="0" borderId="0" xfId="8" applyFont="1">
      <alignment vertical="center"/>
    </xf>
    <xf numFmtId="0" fontId="6" fillId="0" borderId="5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38" fontId="6" fillId="0" borderId="24" xfId="4" applyFont="1" applyBorder="1" applyAlignment="1">
      <alignment horizontal="center" vertical="center"/>
    </xf>
    <xf numFmtId="38" fontId="6" fillId="0" borderId="22" xfId="4" applyFont="1" applyBorder="1" applyAlignment="1">
      <alignment horizontal="center" vertical="center"/>
    </xf>
    <xf numFmtId="38" fontId="6" fillId="0" borderId="6" xfId="4" applyFont="1" applyBorder="1" applyAlignment="1">
      <alignment horizontal="center" vertical="center"/>
    </xf>
    <xf numFmtId="38" fontId="6" fillId="0" borderId="5" xfId="9" applyNumberFormat="1" applyFont="1" applyBorder="1" applyAlignment="1">
      <alignment horizontal="center" vertical="center"/>
    </xf>
    <xf numFmtId="38" fontId="6" fillId="0" borderId="3" xfId="9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37" fontId="6" fillId="0" borderId="3" xfId="0" applyNumberFormat="1" applyFont="1" applyBorder="1" applyAlignment="1" applyProtection="1">
      <alignment horizontal="center" vertical="center"/>
    </xf>
    <xf numFmtId="180" fontId="6" fillId="0" borderId="3" xfId="1" applyNumberFormat="1" applyFont="1" applyBorder="1" applyAlignment="1">
      <alignment horizontal="center" vertical="center"/>
    </xf>
    <xf numFmtId="183" fontId="6" fillId="0" borderId="22" xfId="17" applyNumberFormat="1" applyFont="1" applyBorder="1" applyAlignment="1">
      <alignment horizontal="center" vertical="center"/>
    </xf>
    <xf numFmtId="183" fontId="6" fillId="0" borderId="0" xfId="17" applyNumberFormat="1" applyFont="1" applyAlignment="1">
      <alignment horizontal="center" vertical="center"/>
    </xf>
    <xf numFmtId="183" fontId="6" fillId="0" borderId="6" xfId="17" applyNumberFormat="1" applyFont="1" applyBorder="1" applyAlignment="1">
      <alignment horizontal="center" vertical="center"/>
    </xf>
    <xf numFmtId="189" fontId="6" fillId="0" borderId="14" xfId="1" applyNumberFormat="1" applyFont="1" applyFill="1" applyBorder="1" applyAlignment="1">
      <alignment horizontal="center" vertical="center" wrapText="1"/>
    </xf>
    <xf numFmtId="189" fontId="6" fillId="0" borderId="14" xfId="1" applyNumberFormat="1" applyFont="1" applyFill="1" applyBorder="1" applyAlignment="1">
      <alignment horizontal="center" vertical="center"/>
    </xf>
    <xf numFmtId="189" fontId="6" fillId="0" borderId="18" xfId="1" applyNumberFormat="1" applyFont="1" applyFill="1" applyBorder="1" applyAlignment="1">
      <alignment horizontal="center" vertical="center" wrapText="1"/>
    </xf>
    <xf numFmtId="189" fontId="6" fillId="0" borderId="0" xfId="7" applyNumberFormat="1" applyFont="1" applyFill="1" applyBorder="1" applyAlignment="1">
      <alignment horizontal="center" vertical="center"/>
    </xf>
    <xf numFmtId="189" fontId="6" fillId="0" borderId="6" xfId="7" applyNumberFormat="1" applyFont="1" applyFill="1" applyBorder="1" applyAlignment="1">
      <alignment horizontal="center" vertical="center"/>
    </xf>
    <xf numFmtId="189" fontId="6" fillId="0" borderId="0" xfId="0" applyNumberFormat="1" applyFont="1" applyFill="1" applyBorder="1" applyAlignment="1">
      <alignment horizontal="center" vertical="center"/>
    </xf>
    <xf numFmtId="189" fontId="6" fillId="0" borderId="6" xfId="0" applyNumberFormat="1" applyFont="1" applyFill="1" applyBorder="1" applyAlignment="1">
      <alignment horizontal="center" vertical="center"/>
    </xf>
    <xf numFmtId="189" fontId="6" fillId="0" borderId="0" xfId="1" applyNumberFormat="1" applyFont="1" applyFill="1" applyAlignment="1">
      <alignment horizontal="center" vertical="center"/>
    </xf>
    <xf numFmtId="189" fontId="6" fillId="0" borderId="6" xfId="1" applyNumberFormat="1" applyFont="1" applyFill="1" applyBorder="1" applyAlignment="1">
      <alignment horizontal="center" vertical="center"/>
    </xf>
    <xf numFmtId="189" fontId="6" fillId="0" borderId="0" xfId="1" applyNumberFormat="1" applyFont="1" applyFill="1" applyBorder="1" applyAlignment="1">
      <alignment horizontal="center" vertical="center"/>
    </xf>
    <xf numFmtId="189" fontId="6" fillId="0" borderId="10" xfId="1" applyNumberFormat="1" applyFont="1" applyFill="1" applyBorder="1" applyAlignment="1">
      <alignment horizontal="center" vertical="center"/>
    </xf>
    <xf numFmtId="189" fontId="6" fillId="0" borderId="3" xfId="1" applyNumberFormat="1" applyFont="1" applyFill="1" applyBorder="1" applyAlignment="1">
      <alignment horizontal="center" vertical="center"/>
    </xf>
    <xf numFmtId="37" fontId="6" fillId="0" borderId="3" xfId="0" applyNumberFormat="1" applyFont="1" applyBorder="1" applyAlignment="1" applyProtection="1">
      <alignment horizontal="center" vertical="center"/>
    </xf>
    <xf numFmtId="38" fontId="6" fillId="0" borderId="18" xfId="15" applyFont="1" applyFill="1" applyBorder="1" applyAlignment="1">
      <alignment horizontal="center" vertical="center"/>
    </xf>
    <xf numFmtId="38" fontId="6" fillId="0" borderId="3" xfId="15" applyFont="1" applyFill="1" applyBorder="1" applyAlignment="1">
      <alignment horizontal="center" vertical="center"/>
    </xf>
    <xf numFmtId="38" fontId="6" fillId="0" borderId="6" xfId="15" applyFont="1" applyFill="1" applyBorder="1" applyAlignment="1">
      <alignment horizontal="center" vertical="center"/>
    </xf>
    <xf numFmtId="38" fontId="6" fillId="0" borderId="18" xfId="4" applyFont="1" applyFill="1" applyBorder="1" applyAlignment="1">
      <alignment horizontal="center" vertical="center"/>
    </xf>
    <xf numFmtId="38" fontId="6" fillId="0" borderId="6" xfId="4" applyFont="1" applyFill="1" applyBorder="1" applyAlignment="1">
      <alignment horizontal="center" vertical="center"/>
    </xf>
    <xf numFmtId="38" fontId="6" fillId="0" borderId="18" xfId="4" applyFont="1" applyFill="1" applyBorder="1" applyAlignment="1">
      <alignment horizontal="center" vertical="center"/>
    </xf>
    <xf numFmtId="38" fontId="6" fillId="0" borderId="6" xfId="4" applyFont="1" applyFill="1" applyBorder="1" applyAlignment="1">
      <alignment horizontal="center" vertical="center"/>
    </xf>
    <xf numFmtId="38" fontId="21" fillId="0" borderId="22" xfId="4" applyFont="1" applyFill="1" applyBorder="1" applyAlignment="1">
      <alignment horizontal="center" vertical="center"/>
    </xf>
    <xf numFmtId="0" fontId="19" fillId="0" borderId="29" xfId="10" applyFont="1" applyBorder="1" applyAlignment="1">
      <alignment horizontal="center" vertical="center"/>
    </xf>
    <xf numFmtId="0" fontId="0" fillId="0" borderId="29" xfId="0" applyBorder="1"/>
    <xf numFmtId="0" fontId="0" fillId="0" borderId="0" xfId="0"/>
    <xf numFmtId="0" fontId="0" fillId="0" borderId="25" xfId="0" applyBorder="1"/>
    <xf numFmtId="41" fontId="6" fillId="0" borderId="26" xfId="1" applyNumberFormat="1" applyFont="1" applyBorder="1" applyAlignment="1">
      <alignment horizontal="center" vertical="center"/>
    </xf>
    <xf numFmtId="41" fontId="6" fillId="0" borderId="4" xfId="1" applyNumberFormat="1" applyFont="1" applyBorder="1" applyAlignment="1">
      <alignment horizontal="center" vertical="center"/>
    </xf>
    <xf numFmtId="41" fontId="6" fillId="0" borderId="31" xfId="1" applyNumberFormat="1" applyFont="1" applyBorder="1" applyAlignment="1">
      <alignment horizontal="center" vertical="center"/>
    </xf>
    <xf numFmtId="41" fontId="6" fillId="0" borderId="5" xfId="1" applyNumberFormat="1" applyFont="1" applyBorder="1" applyAlignment="1">
      <alignment horizontal="center" vertical="center"/>
    </xf>
    <xf numFmtId="41" fontId="6" fillId="0" borderId="19" xfId="1" applyNumberFormat="1" applyFont="1" applyBorder="1" applyAlignment="1">
      <alignment horizontal="center" vertical="center"/>
    </xf>
    <xf numFmtId="41" fontId="6" fillId="0" borderId="20" xfId="1" applyNumberFormat="1" applyFont="1" applyBorder="1" applyAlignment="1">
      <alignment horizontal="center" vertical="center"/>
    </xf>
    <xf numFmtId="41" fontId="6" fillId="0" borderId="2" xfId="1" applyNumberFormat="1" applyFont="1" applyBorder="1" applyAlignment="1">
      <alignment horizontal="center" vertical="center"/>
    </xf>
    <xf numFmtId="41" fontId="6" fillId="0" borderId="19" xfId="1" applyNumberFormat="1" applyFont="1" applyFill="1" applyBorder="1" applyAlignment="1">
      <alignment horizontal="center" vertical="center"/>
    </xf>
    <xf numFmtId="41" fontId="6" fillId="0" borderId="20" xfId="1" applyNumberFormat="1" applyFont="1" applyFill="1" applyBorder="1" applyAlignment="1">
      <alignment horizontal="center" vertical="center"/>
    </xf>
    <xf numFmtId="41" fontId="6" fillId="0" borderId="21" xfId="1" applyNumberFormat="1" applyFont="1" applyFill="1" applyBorder="1" applyAlignment="1">
      <alignment horizontal="center" vertical="center"/>
    </xf>
    <xf numFmtId="41" fontId="6" fillId="0" borderId="16" xfId="1" applyNumberFormat="1" applyFont="1" applyFill="1" applyBorder="1" applyAlignment="1">
      <alignment horizontal="center" vertical="center"/>
    </xf>
    <xf numFmtId="178" fontId="18" fillId="0" borderId="0" xfId="1" applyNumberFormat="1" applyFont="1" applyBorder="1" applyAlignment="1">
      <alignment horizontal="right"/>
    </xf>
    <xf numFmtId="41" fontId="6" fillId="0" borderId="21" xfId="1" applyNumberFormat="1" applyFont="1" applyBorder="1" applyAlignment="1">
      <alignment horizontal="center" vertical="center"/>
    </xf>
    <xf numFmtId="41" fontId="6" fillId="0" borderId="13" xfId="1" applyNumberFormat="1" applyFont="1" applyBorder="1" applyAlignment="1">
      <alignment horizontal="center" vertical="center"/>
    </xf>
    <xf numFmtId="41" fontId="6" fillId="0" borderId="16" xfId="1" applyNumberFormat="1" applyFont="1" applyBorder="1" applyAlignment="1">
      <alignment horizontal="center" vertical="center"/>
    </xf>
    <xf numFmtId="41" fontId="6" fillId="0" borderId="1" xfId="1" applyNumberFormat="1" applyFont="1" applyBorder="1" applyAlignment="1">
      <alignment horizontal="center" vertical="center"/>
    </xf>
    <xf numFmtId="178" fontId="6" fillId="0" borderId="19" xfId="1" applyNumberFormat="1" applyFont="1" applyBorder="1" applyAlignment="1">
      <alignment horizontal="center" vertical="center"/>
    </xf>
    <xf numFmtId="178" fontId="6" fillId="0" borderId="11" xfId="1" applyNumberFormat="1" applyFont="1" applyBorder="1" applyAlignment="1">
      <alignment horizontal="center" vertical="center"/>
    </xf>
    <xf numFmtId="3" fontId="6" fillId="0" borderId="16" xfId="1" applyNumberFormat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/>
    </xf>
    <xf numFmtId="178" fontId="18" fillId="0" borderId="25" xfId="1" applyNumberFormat="1" applyFont="1" applyBorder="1" applyAlignment="1">
      <alignment horizontal="center"/>
    </xf>
    <xf numFmtId="178" fontId="18" fillId="0" borderId="0" xfId="1" applyNumberFormat="1" applyFont="1" applyBorder="1" applyAlignment="1">
      <alignment horizontal="center"/>
    </xf>
    <xf numFmtId="3" fontId="6" fillId="0" borderId="21" xfId="1" applyNumberFormat="1" applyFont="1" applyBorder="1" applyAlignment="1">
      <alignment horizontal="center" vertical="center"/>
    </xf>
    <xf numFmtId="3" fontId="6" fillId="0" borderId="13" xfId="1" applyNumberFormat="1" applyFont="1" applyBorder="1" applyAlignment="1">
      <alignment horizontal="center" vertical="center"/>
    </xf>
    <xf numFmtId="3" fontId="6" fillId="0" borderId="19" xfId="1" applyNumberFormat="1" applyFont="1" applyBorder="1" applyAlignment="1">
      <alignment horizontal="center" vertical="center" wrapText="1"/>
    </xf>
    <xf numFmtId="3" fontId="6" fillId="0" borderId="20" xfId="1" applyNumberFormat="1" applyFont="1" applyBorder="1" applyAlignment="1">
      <alignment horizontal="center" vertical="center" wrapText="1"/>
    </xf>
    <xf numFmtId="41" fontId="18" fillId="0" borderId="0" xfId="1" applyNumberFormat="1" applyFont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41" fontId="18" fillId="0" borderId="0" xfId="1" applyNumberFormat="1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41" fontId="6" fillId="0" borderId="11" xfId="1" applyNumberFormat="1" applyFont="1" applyBorder="1" applyAlignment="1">
      <alignment horizontal="center" vertical="center"/>
    </xf>
    <xf numFmtId="41" fontId="6" fillId="0" borderId="12" xfId="1" applyNumberFormat="1" applyFont="1" applyBorder="1" applyAlignment="1">
      <alignment horizontal="center" vertical="center"/>
    </xf>
    <xf numFmtId="41" fontId="6" fillId="0" borderId="16" xfId="1" applyNumberFormat="1" applyFont="1" applyBorder="1" applyAlignment="1">
      <alignment horizontal="center" vertical="center" justifyLastLine="1"/>
    </xf>
    <xf numFmtId="41" fontId="6" fillId="0" borderId="16" xfId="1" applyNumberFormat="1" applyFont="1" applyBorder="1" applyAlignment="1">
      <alignment horizontal="center" vertical="center" wrapText="1" shrinkToFit="1"/>
    </xf>
    <xf numFmtId="0" fontId="6" fillId="0" borderId="16" xfId="0" applyFont="1" applyBorder="1" applyAlignment="1"/>
    <xf numFmtId="0" fontId="6" fillId="0" borderId="19" xfId="0" applyFont="1" applyBorder="1" applyAlignment="1"/>
    <xf numFmtId="0" fontId="6" fillId="0" borderId="1" xfId="0" applyFont="1" applyBorder="1" applyAlignment="1"/>
    <xf numFmtId="0" fontId="6" fillId="0" borderId="11" xfId="0" applyFont="1" applyBorder="1" applyAlignment="1"/>
    <xf numFmtId="41" fontId="6" fillId="0" borderId="1" xfId="5" applyNumberFormat="1" applyFont="1" applyFill="1" applyBorder="1" applyAlignment="1">
      <alignment horizontal="center" vertical="center"/>
    </xf>
    <xf numFmtId="41" fontId="6" fillId="0" borderId="11" xfId="1" applyNumberFormat="1" applyFont="1" applyFill="1" applyBorder="1" applyAlignment="1">
      <alignment horizontal="center" vertical="center"/>
    </xf>
    <xf numFmtId="41" fontId="6" fillId="0" borderId="12" xfId="1" applyNumberFormat="1" applyFont="1" applyFill="1" applyBorder="1" applyAlignment="1">
      <alignment horizontal="center" vertical="center"/>
    </xf>
    <xf numFmtId="41" fontId="6" fillId="0" borderId="13" xfId="1" applyNumberFormat="1" applyFont="1" applyFill="1" applyBorder="1" applyAlignment="1">
      <alignment horizontal="center" vertical="center"/>
    </xf>
    <xf numFmtId="41" fontId="6" fillId="2" borderId="1" xfId="5" applyNumberFormat="1" applyFont="1" applyFill="1" applyBorder="1" applyAlignment="1">
      <alignment horizontal="center" vertical="center"/>
    </xf>
    <xf numFmtId="41" fontId="6" fillId="2" borderId="11" xfId="1" applyNumberFormat="1" applyFont="1" applyFill="1" applyBorder="1" applyAlignment="1">
      <alignment horizontal="center" vertical="center"/>
    </xf>
    <xf numFmtId="41" fontId="6" fillId="2" borderId="12" xfId="1" applyNumberFormat="1" applyFont="1" applyFill="1" applyBorder="1" applyAlignment="1">
      <alignment horizontal="center" vertical="center"/>
    </xf>
    <xf numFmtId="41" fontId="6" fillId="2" borderId="13" xfId="1" applyNumberFormat="1" applyFont="1" applyFill="1" applyBorder="1" applyAlignment="1">
      <alignment horizontal="center" vertical="center"/>
    </xf>
    <xf numFmtId="41" fontId="18" fillId="0" borderId="0" xfId="1" applyNumberFormat="1" applyFont="1" applyFill="1" applyBorder="1" applyAlignment="1" applyProtection="1">
      <alignment horizontal="right" vertical="center" wrapText="1"/>
    </xf>
    <xf numFmtId="41" fontId="6" fillId="0" borderId="21" xfId="1" applyNumberFormat="1" applyFont="1" applyFill="1" applyBorder="1" applyAlignment="1" applyProtection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41" fontId="6" fillId="0" borderId="16" xfId="7" applyNumberFormat="1" applyFont="1" applyBorder="1" applyAlignment="1">
      <alignment horizontal="center" vertical="center"/>
    </xf>
    <xf numFmtId="41" fontId="6" fillId="0" borderId="13" xfId="1" applyNumberFormat="1" applyFont="1" applyBorder="1" applyAlignment="1">
      <alignment horizontal="center" vertical="center" shrinkToFit="1"/>
    </xf>
    <xf numFmtId="41" fontId="6" fillId="0" borderId="1" xfId="1" applyNumberFormat="1" applyFont="1" applyBorder="1" applyAlignment="1">
      <alignment horizontal="center" vertical="center" shrinkToFit="1"/>
    </xf>
    <xf numFmtId="41" fontId="6" fillId="0" borderId="19" xfId="1" applyNumberFormat="1" applyFont="1" applyFill="1" applyBorder="1" applyAlignment="1" applyProtection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right" wrapText="1"/>
    </xf>
    <xf numFmtId="41" fontId="6" fillId="0" borderId="11" xfId="1" applyNumberFormat="1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6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1" fontId="18" fillId="0" borderId="0" xfId="1" applyNumberFormat="1" applyFont="1" applyBorder="1" applyAlignment="1">
      <alignment horizontal="right" vertical="top"/>
    </xf>
    <xf numFmtId="41" fontId="18" fillId="0" borderId="0" xfId="1" applyNumberFormat="1" applyFont="1" applyBorder="1" applyAlignment="1">
      <alignment horizontal="right" wrapText="1"/>
    </xf>
    <xf numFmtId="41" fontId="6" fillId="0" borderId="32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1" fontId="6" fillId="0" borderId="1" xfId="5" applyNumberFormat="1" applyFont="1" applyBorder="1" applyAlignment="1">
      <alignment horizontal="center" vertical="center" shrinkToFit="1"/>
    </xf>
    <xf numFmtId="180" fontId="0" fillId="0" borderId="0" xfId="1" applyNumberFormat="1" applyFont="1" applyAlignment="1">
      <alignment horizontal="left" vertical="top"/>
    </xf>
    <xf numFmtId="0" fontId="6" fillId="0" borderId="26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1" fontId="6" fillId="0" borderId="36" xfId="1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41" fontId="6" fillId="0" borderId="19" xfId="7" applyNumberFormat="1" applyFont="1" applyBorder="1" applyAlignment="1">
      <alignment horizontal="center" vertical="center"/>
    </xf>
    <xf numFmtId="41" fontId="6" fillId="0" borderId="20" xfId="13" applyNumberFormat="1" applyFont="1" applyBorder="1" applyAlignment="1">
      <alignment horizontal="center" vertical="center"/>
    </xf>
    <xf numFmtId="41" fontId="6" fillId="0" borderId="21" xfId="7" applyNumberFormat="1" applyFont="1" applyBorder="1" applyAlignment="1">
      <alignment horizontal="center" vertical="center"/>
    </xf>
    <xf numFmtId="41" fontId="6" fillId="0" borderId="0" xfId="13" applyNumberFormat="1" applyFont="1" applyBorder="1" applyAlignment="1">
      <alignment horizontal="right" wrapText="1"/>
    </xf>
    <xf numFmtId="178" fontId="18" fillId="0" borderId="16" xfId="2" applyNumberFormat="1" applyFont="1" applyBorder="1" applyAlignment="1">
      <alignment horizontal="center" vertical="center"/>
    </xf>
    <xf numFmtId="178" fontId="18" fillId="0" borderId="19" xfId="2" applyNumberFormat="1" applyFont="1" applyBorder="1" applyAlignment="1">
      <alignment horizontal="center" vertical="center"/>
    </xf>
    <xf numFmtId="178" fontId="18" fillId="0" borderId="16" xfId="2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right" vertical="top"/>
    </xf>
    <xf numFmtId="41" fontId="18" fillId="0" borderId="16" xfId="2" applyNumberFormat="1" applyFont="1" applyBorder="1" applyAlignment="1">
      <alignment horizontal="center" vertical="center" wrapText="1"/>
    </xf>
    <xf numFmtId="41" fontId="18" fillId="0" borderId="16" xfId="2" applyNumberFormat="1" applyFont="1" applyBorder="1" applyAlignment="1">
      <alignment horizontal="center" vertical="center"/>
    </xf>
    <xf numFmtId="41" fontId="18" fillId="0" borderId="19" xfId="2" applyNumberFormat="1" applyFont="1" applyBorder="1" applyAlignment="1">
      <alignment horizontal="center" vertical="center" wrapText="1"/>
    </xf>
    <xf numFmtId="41" fontId="18" fillId="0" borderId="20" xfId="2" applyNumberFormat="1" applyFont="1" applyBorder="1" applyAlignment="1">
      <alignment horizontal="center" vertical="center" wrapText="1"/>
    </xf>
    <xf numFmtId="41" fontId="18" fillId="0" borderId="21" xfId="2" applyNumberFormat="1" applyFont="1" applyBorder="1" applyAlignment="1">
      <alignment horizontal="center" vertical="center" wrapText="1"/>
    </xf>
    <xf numFmtId="41" fontId="6" fillId="0" borderId="13" xfId="7" applyNumberFormat="1" applyFont="1" applyBorder="1" applyAlignment="1">
      <alignment horizontal="center" vertical="center"/>
    </xf>
    <xf numFmtId="41" fontId="6" fillId="0" borderId="20" xfId="7" applyNumberFormat="1" applyFont="1" applyBorder="1" applyAlignment="1">
      <alignment horizontal="center" vertical="center"/>
    </xf>
    <xf numFmtId="41" fontId="4" fillId="0" borderId="21" xfId="2" applyNumberFormat="1" applyFont="1" applyBorder="1" applyAlignment="1">
      <alignment horizontal="center" vertical="center"/>
    </xf>
    <xf numFmtId="41" fontId="4" fillId="0" borderId="13" xfId="2" applyNumberFormat="1" applyFont="1" applyBorder="1" applyAlignment="1">
      <alignment horizontal="center" vertical="center"/>
    </xf>
    <xf numFmtId="3" fontId="0" fillId="0" borderId="11" xfId="1" applyNumberFormat="1" applyFont="1" applyBorder="1" applyAlignment="1">
      <alignment horizontal="center" vertical="center"/>
    </xf>
    <xf numFmtId="3" fontId="0" fillId="0" borderId="12" xfId="1" applyNumberFormat="1" applyFont="1" applyBorder="1" applyAlignment="1">
      <alignment horizontal="center" vertical="center"/>
    </xf>
    <xf numFmtId="3" fontId="0" fillId="0" borderId="13" xfId="1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3" fontId="0" fillId="0" borderId="26" xfId="1" applyNumberFormat="1" applyFont="1" applyBorder="1" applyAlignment="1">
      <alignment horizontal="center" vertical="center"/>
    </xf>
    <xf numFmtId="3" fontId="9" fillId="0" borderId="2" xfId="7" applyNumberFormat="1" applyFont="1" applyBorder="1" applyAlignment="1">
      <alignment horizontal="center" vertical="center"/>
    </xf>
    <xf numFmtId="3" fontId="9" fillId="0" borderId="4" xfId="7" applyNumberFormat="1" applyFont="1" applyBorder="1" applyAlignment="1">
      <alignment horizontal="center" vertical="center"/>
    </xf>
    <xf numFmtId="3" fontId="0" fillId="0" borderId="20" xfId="1" applyNumberFormat="1" applyFont="1" applyBorder="1" applyAlignment="1">
      <alignment horizontal="center" vertical="center"/>
    </xf>
    <xf numFmtId="3" fontId="4" fillId="0" borderId="24" xfId="1" applyNumberFormat="1" applyFont="1" applyBorder="1" applyAlignment="1">
      <alignment horizontal="center" vertical="center" textRotation="255"/>
    </xf>
    <xf numFmtId="3" fontId="4" fillId="0" borderId="5" xfId="7" applyNumberFormat="1" applyFont="1" applyBorder="1" applyAlignment="1">
      <alignment horizontal="center" vertical="center" textRotation="255"/>
    </xf>
    <xf numFmtId="3" fontId="4" fillId="0" borderId="11" xfId="1" applyNumberFormat="1" applyFont="1" applyBorder="1" applyAlignment="1">
      <alignment horizontal="center" vertical="center"/>
    </xf>
    <xf numFmtId="3" fontId="4" fillId="0" borderId="12" xfId="1" applyNumberFormat="1" applyFont="1" applyBorder="1" applyAlignment="1">
      <alignment horizontal="center" vertical="center"/>
    </xf>
    <xf numFmtId="3" fontId="4" fillId="0" borderId="13" xfId="1" applyNumberFormat="1" applyFont="1" applyBorder="1" applyAlignment="1">
      <alignment horizontal="center" vertical="center"/>
    </xf>
    <xf numFmtId="3" fontId="0" fillId="0" borderId="11" xfId="1" applyNumberFormat="1" applyFont="1" applyFill="1" applyBorder="1" applyAlignment="1">
      <alignment horizontal="center" vertical="center"/>
    </xf>
    <xf numFmtId="3" fontId="0" fillId="0" borderId="12" xfId="1" applyNumberFormat="1" applyFont="1" applyFill="1" applyBorder="1" applyAlignment="1">
      <alignment horizontal="center" vertical="center"/>
    </xf>
    <xf numFmtId="3" fontId="0" fillId="0" borderId="13" xfId="1" applyNumberFormat="1" applyFont="1" applyFill="1" applyBorder="1" applyAlignment="1">
      <alignment horizontal="center" vertical="center"/>
    </xf>
    <xf numFmtId="41" fontId="6" fillId="0" borderId="0" xfId="1" applyNumberFormat="1" applyFont="1" applyBorder="1" applyAlignment="1">
      <alignment horizontal="right"/>
    </xf>
    <xf numFmtId="3" fontId="4" fillId="0" borderId="11" xfId="1" applyNumberFormat="1" applyFont="1" applyBorder="1" applyAlignment="1">
      <alignment horizontal="center" vertical="center" shrinkToFit="1"/>
    </xf>
    <xf numFmtId="3" fontId="4" fillId="0" borderId="12" xfId="1" applyNumberFormat="1" applyFont="1" applyBorder="1" applyAlignment="1">
      <alignment horizontal="center" vertical="center" shrinkToFit="1"/>
    </xf>
    <xf numFmtId="41" fontId="0" fillId="0" borderId="26" xfId="1" applyNumberFormat="1" applyFont="1" applyBorder="1" applyAlignment="1">
      <alignment horizontal="center" vertical="center"/>
    </xf>
    <xf numFmtId="41" fontId="4" fillId="0" borderId="2" xfId="1" applyNumberFormat="1" applyFont="1" applyBorder="1" applyAlignment="1">
      <alignment horizontal="center" vertical="center"/>
    </xf>
    <xf numFmtId="41" fontId="4" fillId="0" borderId="4" xfId="1" applyNumberFormat="1" applyFont="1" applyBorder="1" applyAlignment="1">
      <alignment horizontal="center" vertical="center"/>
    </xf>
    <xf numFmtId="41" fontId="0" fillId="0" borderId="19" xfId="1" applyNumberFormat="1" applyFont="1" applyBorder="1" applyAlignment="1">
      <alignment horizontal="center" vertical="center"/>
    </xf>
    <xf numFmtId="0" fontId="9" fillId="0" borderId="20" xfId="7" applyFont="1" applyBorder="1" applyAlignment="1">
      <alignment horizontal="center" vertical="center"/>
    </xf>
    <xf numFmtId="0" fontId="9" fillId="0" borderId="21" xfId="7" applyFont="1" applyBorder="1" applyAlignment="1">
      <alignment horizontal="center" vertical="center"/>
    </xf>
    <xf numFmtId="41" fontId="4" fillId="0" borderId="28" xfId="1" applyNumberFormat="1" applyFont="1" applyBorder="1" applyAlignment="1">
      <alignment horizontal="center" vertical="center" textRotation="255"/>
    </xf>
    <xf numFmtId="41" fontId="4" fillId="0" borderId="6" xfId="1" applyNumberFormat="1" applyFont="1" applyBorder="1" applyAlignment="1">
      <alignment horizontal="center" vertical="center" textRotation="255"/>
    </xf>
    <xf numFmtId="41" fontId="4" fillId="0" borderId="3" xfId="1" applyNumberFormat="1" applyFont="1" applyBorder="1" applyAlignment="1">
      <alignment horizontal="center" vertical="center" textRotation="255"/>
    </xf>
    <xf numFmtId="41" fontId="0" fillId="0" borderId="11" xfId="1" applyNumberFormat="1" applyFont="1" applyBorder="1" applyAlignment="1">
      <alignment horizontal="center" vertical="center"/>
    </xf>
    <xf numFmtId="0" fontId="9" fillId="0" borderId="12" xfId="7" applyFont="1" applyBorder="1" applyAlignment="1">
      <alignment horizontal="center" vertical="center"/>
    </xf>
    <xf numFmtId="0" fontId="9" fillId="0" borderId="13" xfId="7" applyFont="1" applyBorder="1" applyAlignment="1">
      <alignment horizontal="center" vertical="center"/>
    </xf>
    <xf numFmtId="41" fontId="0" fillId="0" borderId="26" xfId="7" applyNumberFormat="1" applyFont="1" applyBorder="1" applyAlignment="1">
      <alignment horizontal="center" vertical="center"/>
    </xf>
    <xf numFmtId="41" fontId="4" fillId="0" borderId="4" xfId="7" applyNumberFormat="1" applyFont="1" applyBorder="1" applyAlignment="1">
      <alignment horizontal="center" vertical="center"/>
    </xf>
    <xf numFmtId="41" fontId="6" fillId="0" borderId="19" xfId="12" applyNumberFormat="1" applyFont="1" applyFill="1" applyBorder="1" applyAlignment="1">
      <alignment horizontal="center" vertical="center"/>
    </xf>
    <xf numFmtId="41" fontId="6" fillId="0" borderId="20" xfId="12" applyNumberFormat="1" applyFont="1" applyFill="1" applyBorder="1" applyAlignment="1">
      <alignment horizontal="center" vertical="center"/>
    </xf>
    <xf numFmtId="41" fontId="6" fillId="0" borderId="21" xfId="12" applyNumberFormat="1" applyFont="1" applyFill="1" applyBorder="1" applyAlignment="1">
      <alignment horizontal="center" vertical="center"/>
    </xf>
    <xf numFmtId="41" fontId="22" fillId="0" borderId="28" xfId="1" applyNumberFormat="1" applyFont="1" applyBorder="1" applyAlignment="1">
      <alignment horizontal="center" vertical="center" wrapText="1"/>
    </xf>
    <xf numFmtId="41" fontId="22" fillId="0" borderId="3" xfId="1" applyNumberFormat="1" applyFont="1" applyBorder="1" applyAlignment="1">
      <alignment horizontal="center" vertical="center"/>
    </xf>
    <xf numFmtId="41" fontId="4" fillId="0" borderId="26" xfId="1" applyNumberFormat="1" applyFont="1" applyBorder="1" applyAlignment="1">
      <alignment horizontal="center" vertical="center"/>
    </xf>
    <xf numFmtId="41" fontId="4" fillId="0" borderId="31" xfId="1" applyNumberFormat="1" applyFont="1" applyBorder="1" applyAlignment="1">
      <alignment horizontal="center" vertical="center"/>
    </xf>
    <xf numFmtId="41" fontId="4" fillId="0" borderId="5" xfId="1" applyNumberFormat="1" applyFont="1" applyBorder="1" applyAlignment="1">
      <alignment horizontal="center" vertical="center"/>
    </xf>
    <xf numFmtId="41" fontId="4" fillId="0" borderId="19" xfId="1" applyNumberFormat="1" applyFont="1" applyBorder="1" applyAlignment="1">
      <alignment horizontal="center" vertical="center"/>
    </xf>
    <xf numFmtId="41" fontId="4" fillId="0" borderId="20" xfId="1" applyNumberFormat="1" applyFont="1" applyBorder="1" applyAlignment="1">
      <alignment horizontal="center" vertical="center"/>
    </xf>
    <xf numFmtId="41" fontId="4" fillId="0" borderId="21" xfId="1" applyNumberFormat="1" applyFont="1" applyBorder="1" applyAlignment="1">
      <alignment horizontal="center" vertical="center"/>
    </xf>
    <xf numFmtId="41" fontId="22" fillId="0" borderId="31" xfId="1" applyNumberFormat="1" applyFont="1" applyBorder="1" applyAlignment="1">
      <alignment horizontal="center" vertical="center" wrapText="1"/>
    </xf>
    <xf numFmtId="41" fontId="22" fillId="0" borderId="5" xfId="1" applyNumberFormat="1" applyFont="1" applyBorder="1" applyAlignment="1">
      <alignment horizontal="center" vertical="center"/>
    </xf>
    <xf numFmtId="41" fontId="6" fillId="0" borderId="21" xfId="2" applyNumberFormat="1" applyFont="1" applyBorder="1" applyAlignment="1">
      <alignment horizontal="center" vertical="center"/>
    </xf>
    <xf numFmtId="41" fontId="6" fillId="0" borderId="13" xfId="2" applyNumberFormat="1" applyFont="1" applyBorder="1" applyAlignment="1">
      <alignment horizontal="center" vertical="center"/>
    </xf>
    <xf numFmtId="41" fontId="6" fillId="0" borderId="16" xfId="2" applyNumberFormat="1" applyFont="1" applyFill="1" applyBorder="1" applyAlignment="1">
      <alignment horizontal="center" vertical="center" wrapText="1"/>
    </xf>
    <xf numFmtId="41" fontId="6" fillId="0" borderId="16" xfId="2" applyNumberFormat="1" applyFont="1" applyFill="1" applyBorder="1" applyAlignment="1">
      <alignment horizontal="center" vertical="center"/>
    </xf>
    <xf numFmtId="41" fontId="6" fillId="0" borderId="16" xfId="2" applyNumberFormat="1" applyFont="1" applyBorder="1" applyAlignment="1">
      <alignment horizontal="center" vertical="center" wrapText="1"/>
    </xf>
    <xf numFmtId="41" fontId="6" fillId="0" borderId="16" xfId="2" applyNumberFormat="1" applyFont="1" applyBorder="1" applyAlignment="1">
      <alignment horizontal="center" vertical="center"/>
    </xf>
    <xf numFmtId="41" fontId="6" fillId="0" borderId="19" xfId="2" applyNumberFormat="1" applyFont="1" applyBorder="1" applyAlignment="1">
      <alignment horizontal="center" vertical="center" wrapText="1"/>
    </xf>
    <xf numFmtId="41" fontId="6" fillId="0" borderId="20" xfId="2" applyNumberFormat="1" applyFont="1" applyBorder="1" applyAlignment="1">
      <alignment horizontal="center" vertical="center" wrapText="1"/>
    </xf>
    <xf numFmtId="41" fontId="6" fillId="0" borderId="21" xfId="2" applyNumberFormat="1" applyFont="1" applyBorder="1" applyAlignment="1">
      <alignment horizontal="center" vertical="center" wrapText="1"/>
    </xf>
    <xf numFmtId="178" fontId="18" fillId="0" borderId="0" xfId="2" applyNumberFormat="1" applyFont="1" applyBorder="1" applyAlignment="1">
      <alignment horizontal="right" wrapText="1"/>
    </xf>
    <xf numFmtId="178" fontId="6" fillId="0" borderId="16" xfId="2" applyNumberFormat="1" applyFont="1" applyBorder="1" applyAlignment="1">
      <alignment horizontal="center" vertical="center"/>
    </xf>
    <xf numFmtId="178" fontId="6" fillId="0" borderId="19" xfId="2" applyNumberFormat="1" applyFont="1" applyBorder="1" applyAlignment="1">
      <alignment horizontal="center" vertical="center"/>
    </xf>
    <xf numFmtId="41" fontId="6" fillId="0" borderId="16" xfId="2" applyNumberFormat="1" applyFont="1" applyBorder="1" applyAlignment="1">
      <alignment horizontal="center" vertical="center" wrapText="1" shrinkToFit="1"/>
    </xf>
    <xf numFmtId="41" fontId="6" fillId="0" borderId="16" xfId="2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18" fillId="0" borderId="25" xfId="0" applyFont="1" applyBorder="1" applyAlignment="1">
      <alignment horizontal="right"/>
    </xf>
    <xf numFmtId="0" fontId="15" fillId="0" borderId="0" xfId="8" applyFont="1" applyAlignment="1">
      <alignment horizontal="left" vertical="center" wrapText="1"/>
    </xf>
    <xf numFmtId="0" fontId="15" fillId="0" borderId="0" xfId="8" applyFont="1" applyAlignment="1">
      <alignment horizontal="left" vertical="center"/>
    </xf>
    <xf numFmtId="0" fontId="0" fillId="0" borderId="20" xfId="0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0" fillId="0" borderId="2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0" xfId="9" applyFont="1" applyBorder="1" applyAlignment="1">
      <alignment horizontal="right" wrapText="1"/>
    </xf>
    <xf numFmtId="0" fontId="4" fillId="0" borderId="0" xfId="9" applyFont="1" applyBorder="1" applyAlignment="1">
      <alignment horizontal="right" wrapText="1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7" fontId="6" fillId="0" borderId="0" xfId="0" applyNumberFormat="1" applyFont="1" applyBorder="1" applyAlignment="1" applyProtection="1">
      <alignment horizontal="distributed" vertical="center"/>
    </xf>
    <xf numFmtId="37" fontId="6" fillId="0" borderId="2" xfId="0" applyNumberFormat="1" applyFont="1" applyBorder="1" applyAlignment="1" applyProtection="1">
      <alignment horizontal="distributed" vertical="center"/>
    </xf>
    <xf numFmtId="37" fontId="0" fillId="0" borderId="0" xfId="0" applyNumberFormat="1" applyBorder="1" applyAlignment="1">
      <alignment vertical="center"/>
    </xf>
    <xf numFmtId="37" fontId="0" fillId="0" borderId="2" xfId="0" applyNumberFormat="1" applyBorder="1" applyAlignment="1">
      <alignment vertical="center"/>
    </xf>
    <xf numFmtId="37" fontId="6" fillId="0" borderId="31" xfId="0" applyNumberFormat="1" applyFont="1" applyBorder="1" applyAlignment="1" applyProtection="1">
      <alignment horizontal="center" vertical="center" wrapText="1"/>
    </xf>
    <xf numFmtId="37" fontId="6" fillId="0" borderId="22" xfId="0" applyNumberFormat="1" applyFont="1" applyBorder="1" applyAlignment="1" applyProtection="1">
      <alignment horizontal="center" vertical="center" wrapText="1"/>
    </xf>
    <xf numFmtId="37" fontId="6" fillId="0" borderId="5" xfId="0" applyNumberFormat="1" applyFont="1" applyBorder="1" applyAlignment="1" applyProtection="1">
      <alignment horizontal="center" vertical="center" wrapText="1"/>
    </xf>
    <xf numFmtId="37" fontId="4" fillId="0" borderId="0" xfId="0" applyNumberFormat="1" applyFont="1" applyBorder="1" applyAlignment="1" applyProtection="1">
      <alignment horizontal="distributed" vertical="center"/>
    </xf>
    <xf numFmtId="37" fontId="4" fillId="0" borderId="2" xfId="0" applyNumberFormat="1" applyFont="1" applyBorder="1" applyAlignment="1" applyProtection="1">
      <alignment horizontal="distributed" vertical="center"/>
    </xf>
    <xf numFmtId="37" fontId="4" fillId="0" borderId="12" xfId="0" applyNumberFormat="1" applyFont="1" applyBorder="1" applyAlignment="1" applyProtection="1">
      <alignment horizontal="distributed" vertical="center"/>
    </xf>
    <xf numFmtId="37" fontId="4" fillId="0" borderId="13" xfId="0" applyNumberFormat="1" applyFont="1" applyBorder="1" applyAlignment="1" applyProtection="1">
      <alignment horizontal="distributed" vertical="center"/>
    </xf>
    <xf numFmtId="37" fontId="4" fillId="0" borderId="29" xfId="0" applyNumberFormat="1" applyFont="1" applyBorder="1" applyAlignment="1">
      <alignment horizontal="center"/>
    </xf>
    <xf numFmtId="37" fontId="4" fillId="0" borderId="26" xfId="0" applyNumberFormat="1" applyFont="1" applyBorder="1" applyAlignment="1">
      <alignment horizontal="center"/>
    </xf>
    <xf numFmtId="37" fontId="4" fillId="0" borderId="0" xfId="0" applyNumberFormat="1" applyFont="1" applyBorder="1" applyAlignment="1">
      <alignment horizontal="center"/>
    </xf>
    <xf numFmtId="37" fontId="4" fillId="0" borderId="2" xfId="0" applyNumberFormat="1" applyFont="1" applyBorder="1" applyAlignment="1">
      <alignment horizontal="center"/>
    </xf>
    <xf numFmtId="37" fontId="4" fillId="0" borderId="10" xfId="0" applyNumberFormat="1" applyFont="1" applyBorder="1" applyAlignment="1">
      <alignment horizontal="center"/>
    </xf>
    <xf numFmtId="37" fontId="4" fillId="0" borderId="4" xfId="0" applyNumberFormat="1" applyFont="1" applyBorder="1" applyAlignment="1">
      <alignment horizontal="center"/>
    </xf>
    <xf numFmtId="37" fontId="6" fillId="0" borderId="28" xfId="0" applyNumberFormat="1" applyFont="1" applyBorder="1" applyAlignment="1" applyProtection="1">
      <alignment horizontal="center" vertical="center" wrapText="1"/>
    </xf>
    <xf numFmtId="37" fontId="6" fillId="0" borderId="6" xfId="0" applyNumberFormat="1" applyFont="1" applyBorder="1" applyAlignment="1" applyProtection="1">
      <alignment horizontal="center" vertical="center"/>
    </xf>
    <xf numFmtId="37" fontId="6" fillId="0" borderId="3" xfId="0" applyNumberFormat="1" applyFont="1" applyBorder="1" applyAlignment="1" applyProtection="1">
      <alignment horizontal="center" vertical="center"/>
    </xf>
    <xf numFmtId="37" fontId="6" fillId="0" borderId="5" xfId="0" applyNumberFormat="1" applyFont="1" applyBorder="1" applyAlignment="1" applyProtection="1">
      <alignment horizontal="center" vertical="center"/>
    </xf>
    <xf numFmtId="186" fontId="25" fillId="0" borderId="0" xfId="0" applyNumberFormat="1" applyFont="1" applyAlignment="1">
      <alignment horizontal="center" vertical="top"/>
    </xf>
    <xf numFmtId="37" fontId="6" fillId="0" borderId="10" xfId="0" applyNumberFormat="1" applyFont="1" applyBorder="1" applyAlignment="1" applyProtection="1">
      <alignment horizontal="distributed" vertical="center"/>
    </xf>
    <xf numFmtId="37" fontId="6" fillId="0" borderId="4" xfId="0" applyNumberFormat="1" applyFont="1" applyBorder="1" applyAlignment="1" applyProtection="1">
      <alignment horizontal="distributed" vertical="center"/>
    </xf>
    <xf numFmtId="186" fontId="25" fillId="0" borderId="0" xfId="0" applyNumberFormat="1" applyFont="1" applyAlignment="1">
      <alignment horizontal="center"/>
    </xf>
    <xf numFmtId="37" fontId="0" fillId="0" borderId="0" xfId="0" applyNumberFormat="1" applyBorder="1" applyAlignment="1">
      <alignment horizontal="distributed" vertical="center"/>
    </xf>
    <xf numFmtId="37" fontId="0" fillId="0" borderId="2" xfId="0" applyNumberFormat="1" applyBorder="1" applyAlignment="1">
      <alignment horizontal="distributed" vertical="center"/>
    </xf>
    <xf numFmtId="37" fontId="4" fillId="0" borderId="0" xfId="0" applyNumberFormat="1" applyFont="1" applyBorder="1" applyAlignment="1" applyProtection="1">
      <alignment horizontal="center" vertical="center"/>
    </xf>
    <xf numFmtId="37" fontId="4" fillId="0" borderId="2" xfId="0" applyNumberFormat="1" applyFont="1" applyBorder="1" applyAlignment="1" applyProtection="1">
      <alignment horizontal="center" vertical="center"/>
    </xf>
    <xf numFmtId="37" fontId="0" fillId="0" borderId="0" xfId="0" applyNumberFormat="1" applyBorder="1" applyAlignment="1">
      <alignment horizontal="center" vertical="center"/>
    </xf>
    <xf numFmtId="37" fontId="0" fillId="0" borderId="2" xfId="0" applyNumberFormat="1" applyBorder="1" applyAlignment="1">
      <alignment horizontal="center" vertical="center"/>
    </xf>
    <xf numFmtId="37" fontId="4" fillId="0" borderId="24" xfId="0" applyNumberFormat="1" applyFont="1" applyBorder="1" applyAlignment="1" applyProtection="1">
      <alignment horizontal="left" vertical="center"/>
    </xf>
    <xf numFmtId="37" fontId="0" fillId="0" borderId="22" xfId="0" applyNumberFormat="1" applyBorder="1" applyAlignment="1">
      <alignment vertical="center"/>
    </xf>
    <xf numFmtId="37" fontId="0" fillId="0" borderId="5" xfId="0" applyNumberFormat="1" applyBorder="1" applyAlignment="1">
      <alignment vertical="center"/>
    </xf>
    <xf numFmtId="37" fontId="17" fillId="0" borderId="25" xfId="0" applyNumberFormat="1" applyFont="1" applyBorder="1" applyAlignment="1">
      <alignment horizontal="center"/>
    </xf>
    <xf numFmtId="183" fontId="6" fillId="0" borderId="0" xfId="17" applyNumberFormat="1" applyFont="1" applyBorder="1" applyAlignment="1">
      <alignment horizontal="center" vertical="center"/>
    </xf>
    <xf numFmtId="183" fontId="6" fillId="0" borderId="10" xfId="17" applyNumberFormat="1" applyFont="1" applyBorder="1" applyAlignment="1">
      <alignment horizontal="center" vertical="center"/>
    </xf>
    <xf numFmtId="183" fontId="6" fillId="0" borderId="5" xfId="17" applyNumberFormat="1" applyFont="1" applyBorder="1" applyAlignment="1">
      <alignment horizontal="center" vertical="center"/>
    </xf>
  </cellXfs>
  <cellStyles count="32">
    <cellStyle name="パーセント 2" xfId="19"/>
    <cellStyle name="桁区切り" xfId="15" builtinId="6"/>
    <cellStyle name="桁区切り 2" xfId="1"/>
    <cellStyle name="桁区切り 2 2" xfId="16"/>
    <cellStyle name="桁区切り 2 2 2" xfId="30"/>
    <cellStyle name="桁区切り 2 3" xfId="21"/>
    <cellStyle name="桁区切り 2 4" xfId="28"/>
    <cellStyle name="桁区切り 3" xfId="2"/>
    <cellStyle name="桁区切り 4" xfId="3"/>
    <cellStyle name="桁区切り 5" xfId="4"/>
    <cellStyle name="桁区切り 6" xfId="20"/>
    <cellStyle name="桁区切り_00_all" xfId="5"/>
    <cellStyle name="桁区切り_11 統計表Vol.2" xfId="6"/>
    <cellStyle name="通貨 2" xfId="18"/>
    <cellStyle name="通貨 2 2" xfId="22"/>
    <cellStyle name="標準" xfId="0" builtinId="0"/>
    <cellStyle name="標準 2" xfId="7"/>
    <cellStyle name="標準 2 2" xfId="24"/>
    <cellStyle name="標準 3" xfId="8"/>
    <cellStyle name="標準 3 2" xfId="25"/>
    <cellStyle name="標準 3 3" xfId="29"/>
    <cellStyle name="標準 4" xfId="9"/>
    <cellStyle name="標準 4 2" xfId="26"/>
    <cellStyle name="標準 5" xfId="17"/>
    <cellStyle name="標準 5 2" xfId="27"/>
    <cellStyle name="標準 5 3" xfId="31"/>
    <cellStyle name="標準 6" xfId="23"/>
    <cellStyle name="標準_（中表紙）第11章　教育・文化" xfId="10"/>
    <cellStyle name="標準_★熊本県SY2学校調査（高等学校　全日制・定時制）001_20081108003801" xfId="11"/>
    <cellStyle name="標準_00_all" xfId="12"/>
    <cellStyle name="標準_001_1_1" xfId="13"/>
    <cellStyle name="標準_11統計表Vol.1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1:I29"/>
  <sheetViews>
    <sheetView showGridLines="0" tabSelected="1" view="pageBreakPreview" zoomScaleNormal="100" zoomScaleSheetLayoutView="100" workbookViewId="0"/>
  </sheetViews>
  <sheetFormatPr defaultRowHeight="13.5"/>
  <cols>
    <col min="1" max="16384" width="9" style="4"/>
  </cols>
  <sheetData>
    <row r="21" spans="1:9" ht="14.25" thickBot="1"/>
    <row r="22" spans="1:9" ht="14.25" customHeight="1" thickTop="1">
      <c r="A22" s="730" t="s">
        <v>177</v>
      </c>
      <c r="B22" s="731"/>
      <c r="C22" s="731"/>
      <c r="D22" s="731"/>
      <c r="E22" s="731"/>
      <c r="F22" s="731"/>
      <c r="G22" s="731"/>
      <c r="H22" s="731"/>
      <c r="I22" s="731"/>
    </row>
    <row r="23" spans="1:9" ht="13.5" customHeight="1">
      <c r="A23" s="732"/>
      <c r="B23" s="732"/>
      <c r="C23" s="732"/>
      <c r="D23" s="732"/>
      <c r="E23" s="732"/>
      <c r="F23" s="732"/>
      <c r="G23" s="732"/>
      <c r="H23" s="732"/>
      <c r="I23" s="732"/>
    </row>
    <row r="24" spans="1:9" ht="13.5" customHeight="1">
      <c r="A24" s="732"/>
      <c r="B24" s="732"/>
      <c r="C24" s="732"/>
      <c r="D24" s="732"/>
      <c r="E24" s="732"/>
      <c r="F24" s="732"/>
      <c r="G24" s="732"/>
      <c r="H24" s="732"/>
      <c r="I24" s="732"/>
    </row>
    <row r="25" spans="1:9" ht="13.5" customHeight="1">
      <c r="A25" s="732"/>
      <c r="B25" s="732"/>
      <c r="C25" s="732"/>
      <c r="D25" s="732"/>
      <c r="E25" s="732"/>
      <c r="F25" s="732"/>
      <c r="G25" s="732"/>
      <c r="H25" s="732"/>
      <c r="I25" s="732"/>
    </row>
    <row r="26" spans="1:9" ht="13.5" customHeight="1">
      <c r="A26" s="732"/>
      <c r="B26" s="732"/>
      <c r="C26" s="732"/>
      <c r="D26" s="732"/>
      <c r="E26" s="732"/>
      <c r="F26" s="732"/>
      <c r="G26" s="732"/>
      <c r="H26" s="732"/>
      <c r="I26" s="732"/>
    </row>
    <row r="27" spans="1:9" ht="13.5" customHeight="1">
      <c r="A27" s="732"/>
      <c r="B27" s="732"/>
      <c r="C27" s="732"/>
      <c r="D27" s="732"/>
      <c r="E27" s="732"/>
      <c r="F27" s="732"/>
      <c r="G27" s="732"/>
      <c r="H27" s="732"/>
      <c r="I27" s="732"/>
    </row>
    <row r="28" spans="1:9" ht="14.25" customHeight="1" thickBot="1">
      <c r="A28" s="733"/>
      <c r="B28" s="733"/>
      <c r="C28" s="733"/>
      <c r="D28" s="733"/>
      <c r="E28" s="733"/>
      <c r="F28" s="733"/>
      <c r="G28" s="733"/>
      <c r="H28" s="733"/>
      <c r="I28" s="733"/>
    </row>
    <row r="29" spans="1:9" ht="14.25" thickTop="1"/>
  </sheetData>
  <mergeCells count="1">
    <mergeCell ref="A22:I28"/>
  </mergeCells>
  <phoneticPr fontId="1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W47"/>
  <sheetViews>
    <sheetView showGridLines="0" view="pageBreakPreview" zoomScaleNormal="80" zoomScaleSheetLayoutView="100" workbookViewId="0"/>
  </sheetViews>
  <sheetFormatPr defaultColWidth="15.5" defaultRowHeight="14.25"/>
  <cols>
    <col min="1" max="1" width="10.75" style="43" customWidth="1"/>
    <col min="2" max="25" width="5.625" style="43" customWidth="1"/>
    <col min="26" max="26" width="5.75" style="43" customWidth="1"/>
    <col min="27" max="27" width="6.125" style="43" customWidth="1"/>
    <col min="28" max="28" width="5.875" style="43" customWidth="1"/>
    <col min="29" max="37" width="6.625" style="43" customWidth="1"/>
    <col min="38" max="43" width="8.625" style="43" customWidth="1"/>
    <col min="44" max="51" width="8.125" style="43" customWidth="1"/>
    <col min="52" max="16384" width="15.5" style="43"/>
  </cols>
  <sheetData>
    <row r="1" spans="1:49" s="12" customFormat="1" ht="20.100000000000001" customHeight="1">
      <c r="A1" s="351" t="s">
        <v>178</v>
      </c>
      <c r="AL1" s="13"/>
    </row>
    <row r="2" spans="1:49" ht="7.5" customHeight="1">
      <c r="A2" s="111"/>
    </row>
    <row r="3" spans="1:49" ht="24" customHeight="1">
      <c r="A3" s="350" t="s">
        <v>356</v>
      </c>
    </row>
    <row r="4" spans="1:49" ht="20.100000000000001" customHeight="1" thickBot="1">
      <c r="A4" s="42"/>
      <c r="AF4" s="818" t="s">
        <v>110</v>
      </c>
      <c r="AG4" s="818"/>
      <c r="AH4" s="818"/>
    </row>
    <row r="5" spans="1:49" s="44" customFormat="1" ht="42" customHeight="1" thickTop="1">
      <c r="A5" s="817" t="s">
        <v>131</v>
      </c>
      <c r="B5" s="829" t="s">
        <v>13</v>
      </c>
      <c r="C5" s="816"/>
      <c r="D5" s="817"/>
      <c r="E5" s="815" t="s">
        <v>183</v>
      </c>
      <c r="F5" s="816"/>
      <c r="G5" s="817"/>
      <c r="H5" s="815" t="s">
        <v>184</v>
      </c>
      <c r="I5" s="816"/>
      <c r="J5" s="817"/>
      <c r="K5" s="815" t="s">
        <v>433</v>
      </c>
      <c r="L5" s="829"/>
      <c r="M5" s="817"/>
      <c r="N5" s="815" t="s">
        <v>608</v>
      </c>
      <c r="O5" s="816"/>
      <c r="P5" s="817"/>
      <c r="Q5" s="815" t="s">
        <v>185</v>
      </c>
      <c r="R5" s="816"/>
      <c r="S5" s="817"/>
      <c r="T5" s="167"/>
      <c r="U5" s="167" t="s">
        <v>15</v>
      </c>
      <c r="V5" s="167"/>
      <c r="W5" s="167"/>
      <c r="X5" s="167" t="s">
        <v>14</v>
      </c>
      <c r="Y5" s="167"/>
      <c r="Z5" s="738" t="s">
        <v>486</v>
      </c>
      <c r="AA5" s="816"/>
      <c r="AB5" s="746"/>
      <c r="AC5" s="746" t="s">
        <v>124</v>
      </c>
      <c r="AD5" s="813"/>
      <c r="AE5" s="814"/>
      <c r="AF5" s="812" t="s">
        <v>16</v>
      </c>
      <c r="AG5" s="813"/>
      <c r="AH5" s="814"/>
    </row>
    <row r="6" spans="1:49" s="45" customFormat="1" ht="29.25" customHeight="1">
      <c r="A6" s="828"/>
      <c r="B6" s="168" t="s">
        <v>6</v>
      </c>
      <c r="C6" s="63" t="s">
        <v>5</v>
      </c>
      <c r="D6" s="63" t="s">
        <v>4</v>
      </c>
      <c r="E6" s="63" t="s">
        <v>6</v>
      </c>
      <c r="F6" s="63" t="s">
        <v>5</v>
      </c>
      <c r="G6" s="63" t="s">
        <v>4</v>
      </c>
      <c r="H6" s="63" t="s">
        <v>6</v>
      </c>
      <c r="I6" s="63" t="s">
        <v>5</v>
      </c>
      <c r="J6" s="63" t="s">
        <v>4</v>
      </c>
      <c r="K6" s="63" t="s">
        <v>6</v>
      </c>
      <c r="L6" s="63" t="s">
        <v>5</v>
      </c>
      <c r="M6" s="63" t="s">
        <v>4</v>
      </c>
      <c r="N6" s="63" t="s">
        <v>6</v>
      </c>
      <c r="O6" s="63" t="s">
        <v>5</v>
      </c>
      <c r="P6" s="63" t="s">
        <v>4</v>
      </c>
      <c r="Q6" s="63" t="s">
        <v>6</v>
      </c>
      <c r="R6" s="63" t="s">
        <v>5</v>
      </c>
      <c r="S6" s="63" t="s">
        <v>4</v>
      </c>
      <c r="T6" s="63" t="s">
        <v>6</v>
      </c>
      <c r="U6" s="63" t="s">
        <v>5</v>
      </c>
      <c r="V6" s="63" t="s">
        <v>4</v>
      </c>
      <c r="W6" s="63" t="s">
        <v>6</v>
      </c>
      <c r="X6" s="63" t="s">
        <v>5</v>
      </c>
      <c r="Y6" s="63" t="s">
        <v>4</v>
      </c>
      <c r="Z6" s="66" t="s">
        <v>6</v>
      </c>
      <c r="AA6" s="66" t="s">
        <v>5</v>
      </c>
      <c r="AB6" s="503" t="s">
        <v>4</v>
      </c>
      <c r="AC6" s="502" t="s">
        <v>6</v>
      </c>
      <c r="AD6" s="456" t="s">
        <v>5</v>
      </c>
      <c r="AE6" s="457" t="s">
        <v>4</v>
      </c>
      <c r="AF6" s="461" t="s">
        <v>6</v>
      </c>
      <c r="AG6" s="503" t="s">
        <v>5</v>
      </c>
      <c r="AH6" s="504" t="s">
        <v>4</v>
      </c>
    </row>
    <row r="7" spans="1:49" s="10" customFormat="1" ht="22.5" customHeight="1">
      <c r="A7" s="442" t="s">
        <v>600</v>
      </c>
      <c r="B7" s="137">
        <v>109</v>
      </c>
      <c r="C7" s="74">
        <v>63</v>
      </c>
      <c r="D7" s="75">
        <v>46</v>
      </c>
      <c r="E7" s="137">
        <v>4</v>
      </c>
      <c r="F7" s="74">
        <v>4</v>
      </c>
      <c r="G7" s="75" t="s">
        <v>180</v>
      </c>
      <c r="H7" s="137">
        <v>4</v>
      </c>
      <c r="I7" s="74">
        <v>4</v>
      </c>
      <c r="J7" s="75" t="s">
        <v>181</v>
      </c>
      <c r="K7" s="76" t="s">
        <v>181</v>
      </c>
      <c r="L7" s="74" t="s">
        <v>181</v>
      </c>
      <c r="M7" s="75" t="s">
        <v>181</v>
      </c>
      <c r="N7" s="76" t="s">
        <v>181</v>
      </c>
      <c r="O7" s="74" t="s">
        <v>181</v>
      </c>
      <c r="P7" s="75" t="s">
        <v>181</v>
      </c>
      <c r="Q7" s="137">
        <v>76</v>
      </c>
      <c r="R7" s="74">
        <v>47</v>
      </c>
      <c r="S7" s="75">
        <v>29</v>
      </c>
      <c r="T7" s="137">
        <v>4</v>
      </c>
      <c r="U7" s="72" t="s">
        <v>180</v>
      </c>
      <c r="V7" s="75">
        <v>4</v>
      </c>
      <c r="W7" s="137">
        <v>1</v>
      </c>
      <c r="X7" s="74" t="s">
        <v>180</v>
      </c>
      <c r="Y7" s="75">
        <v>1</v>
      </c>
      <c r="Z7" s="137" t="s">
        <v>181</v>
      </c>
      <c r="AA7" s="74" t="s">
        <v>181</v>
      </c>
      <c r="AB7" s="75" t="s">
        <v>181</v>
      </c>
      <c r="AC7" s="74">
        <v>20</v>
      </c>
      <c r="AD7" s="74">
        <v>8</v>
      </c>
      <c r="AE7" s="74">
        <v>12</v>
      </c>
      <c r="AF7" s="464">
        <v>7</v>
      </c>
      <c r="AG7" s="74">
        <v>4</v>
      </c>
      <c r="AH7" s="74">
        <v>3</v>
      </c>
      <c r="AI7" s="10" t="s">
        <v>34</v>
      </c>
      <c r="AJ7" s="10" t="s">
        <v>34</v>
      </c>
      <c r="AK7" s="10" t="s">
        <v>34</v>
      </c>
      <c r="AL7" s="10" t="s">
        <v>34</v>
      </c>
      <c r="AM7" s="10" t="s">
        <v>34</v>
      </c>
      <c r="AN7" s="10" t="s">
        <v>34</v>
      </c>
      <c r="AO7" s="10" t="s">
        <v>34</v>
      </c>
      <c r="AP7" s="10" t="s">
        <v>34</v>
      </c>
      <c r="AQ7" s="10" t="s">
        <v>34</v>
      </c>
      <c r="AR7" s="10" t="s">
        <v>34</v>
      </c>
      <c r="AS7" s="10" t="s">
        <v>34</v>
      </c>
      <c r="AT7" s="10" t="s">
        <v>34</v>
      </c>
      <c r="AU7" s="10" t="s">
        <v>34</v>
      </c>
      <c r="AV7" s="10" t="s">
        <v>34</v>
      </c>
      <c r="AW7" s="10" t="s">
        <v>34</v>
      </c>
    </row>
    <row r="8" spans="1:49" s="10" customFormat="1" ht="22.5" customHeight="1">
      <c r="A8" s="442" t="s">
        <v>376</v>
      </c>
      <c r="B8" s="137">
        <v>106</v>
      </c>
      <c r="C8" s="74">
        <v>60</v>
      </c>
      <c r="D8" s="75">
        <v>46</v>
      </c>
      <c r="E8" s="137">
        <v>3</v>
      </c>
      <c r="F8" s="74">
        <v>3</v>
      </c>
      <c r="G8" s="75" t="s">
        <v>180</v>
      </c>
      <c r="H8" s="137">
        <v>4</v>
      </c>
      <c r="I8" s="74">
        <v>4</v>
      </c>
      <c r="J8" s="75" t="s">
        <v>181</v>
      </c>
      <c r="K8" s="76" t="s">
        <v>181</v>
      </c>
      <c r="L8" s="74" t="s">
        <v>181</v>
      </c>
      <c r="M8" s="75" t="s">
        <v>181</v>
      </c>
      <c r="N8" s="76" t="s">
        <v>181</v>
      </c>
      <c r="O8" s="74" t="s">
        <v>181</v>
      </c>
      <c r="P8" s="75" t="s">
        <v>181</v>
      </c>
      <c r="Q8" s="137">
        <v>76</v>
      </c>
      <c r="R8" s="74">
        <v>48</v>
      </c>
      <c r="S8" s="75">
        <v>28</v>
      </c>
      <c r="T8" s="137">
        <v>3</v>
      </c>
      <c r="U8" s="72" t="s">
        <v>180</v>
      </c>
      <c r="V8" s="75">
        <v>3</v>
      </c>
      <c r="W8" s="137">
        <v>1</v>
      </c>
      <c r="X8" s="74" t="s">
        <v>180</v>
      </c>
      <c r="Y8" s="75">
        <v>1</v>
      </c>
      <c r="Z8" s="137" t="s">
        <v>181</v>
      </c>
      <c r="AA8" s="74" t="s">
        <v>181</v>
      </c>
      <c r="AB8" s="75" t="s">
        <v>181</v>
      </c>
      <c r="AC8" s="74">
        <v>19</v>
      </c>
      <c r="AD8" s="74">
        <v>5</v>
      </c>
      <c r="AE8" s="74">
        <v>14</v>
      </c>
      <c r="AF8" s="464">
        <v>7</v>
      </c>
      <c r="AG8" s="74">
        <v>3</v>
      </c>
      <c r="AH8" s="74">
        <v>4</v>
      </c>
      <c r="AI8" s="10" t="s">
        <v>34</v>
      </c>
      <c r="AJ8" s="10" t="s">
        <v>34</v>
      </c>
      <c r="AK8" s="10" t="s">
        <v>34</v>
      </c>
      <c r="AL8" s="10" t="s">
        <v>34</v>
      </c>
      <c r="AM8" s="10" t="s">
        <v>34</v>
      </c>
      <c r="AN8" s="10" t="s">
        <v>34</v>
      </c>
      <c r="AO8" s="10" t="s">
        <v>34</v>
      </c>
      <c r="AP8" s="10" t="s">
        <v>34</v>
      </c>
      <c r="AQ8" s="10" t="s">
        <v>34</v>
      </c>
      <c r="AR8" s="10" t="s">
        <v>34</v>
      </c>
      <c r="AS8" s="10" t="s">
        <v>34</v>
      </c>
      <c r="AT8" s="10" t="s">
        <v>34</v>
      </c>
      <c r="AU8" s="10" t="s">
        <v>34</v>
      </c>
      <c r="AV8" s="10" t="s">
        <v>34</v>
      </c>
      <c r="AW8" s="10" t="s">
        <v>34</v>
      </c>
    </row>
    <row r="9" spans="1:49" s="10" customFormat="1" ht="22.5" customHeight="1">
      <c r="A9" s="442" t="s">
        <v>377</v>
      </c>
      <c r="B9" s="137">
        <v>106</v>
      </c>
      <c r="C9" s="74">
        <v>62</v>
      </c>
      <c r="D9" s="75">
        <v>44</v>
      </c>
      <c r="E9" s="137">
        <v>3</v>
      </c>
      <c r="F9" s="74">
        <v>3</v>
      </c>
      <c r="G9" s="231" t="s">
        <v>180</v>
      </c>
      <c r="H9" s="137">
        <v>4</v>
      </c>
      <c r="I9" s="74">
        <v>4</v>
      </c>
      <c r="J9" s="231" t="s">
        <v>181</v>
      </c>
      <c r="K9" s="76" t="s">
        <v>181</v>
      </c>
      <c r="L9" s="232" t="s">
        <v>181</v>
      </c>
      <c r="M9" s="231" t="s">
        <v>181</v>
      </c>
      <c r="N9" s="76" t="s">
        <v>181</v>
      </c>
      <c r="O9" s="74" t="s">
        <v>181</v>
      </c>
      <c r="P9" s="75" t="s">
        <v>181</v>
      </c>
      <c r="Q9" s="137">
        <v>76</v>
      </c>
      <c r="R9" s="74">
        <v>50</v>
      </c>
      <c r="S9" s="75">
        <v>26</v>
      </c>
      <c r="T9" s="137">
        <v>2</v>
      </c>
      <c r="U9" s="72" t="s">
        <v>180</v>
      </c>
      <c r="V9" s="75">
        <v>2</v>
      </c>
      <c r="W9" s="137">
        <v>2</v>
      </c>
      <c r="X9" s="232" t="s">
        <v>180</v>
      </c>
      <c r="Y9" s="75">
        <v>2</v>
      </c>
      <c r="Z9" s="137" t="s">
        <v>181</v>
      </c>
      <c r="AA9" s="74" t="s">
        <v>181</v>
      </c>
      <c r="AB9" s="75" t="s">
        <v>181</v>
      </c>
      <c r="AC9" s="74">
        <v>19</v>
      </c>
      <c r="AD9" s="74">
        <v>5</v>
      </c>
      <c r="AE9" s="74">
        <v>14</v>
      </c>
      <c r="AF9" s="464">
        <v>6</v>
      </c>
      <c r="AG9" s="74">
        <v>2</v>
      </c>
      <c r="AH9" s="74">
        <v>4</v>
      </c>
    </row>
    <row r="10" spans="1:49" s="10" customFormat="1" ht="22.5" customHeight="1">
      <c r="A10" s="442" t="s">
        <v>378</v>
      </c>
      <c r="B10" s="137">
        <v>102</v>
      </c>
      <c r="C10" s="74">
        <v>59</v>
      </c>
      <c r="D10" s="75">
        <v>43</v>
      </c>
      <c r="E10" s="137">
        <v>3</v>
      </c>
      <c r="F10" s="74">
        <v>3</v>
      </c>
      <c r="G10" s="231" t="s">
        <v>180</v>
      </c>
      <c r="H10" s="137">
        <v>4</v>
      </c>
      <c r="I10" s="74">
        <v>4</v>
      </c>
      <c r="J10" s="231" t="s">
        <v>181</v>
      </c>
      <c r="K10" s="76" t="s">
        <v>181</v>
      </c>
      <c r="L10" s="232" t="s">
        <v>181</v>
      </c>
      <c r="M10" s="231" t="s">
        <v>181</v>
      </c>
      <c r="N10" s="76" t="s">
        <v>181</v>
      </c>
      <c r="O10" s="74" t="s">
        <v>181</v>
      </c>
      <c r="P10" s="75" t="s">
        <v>181</v>
      </c>
      <c r="Q10" s="137">
        <v>77</v>
      </c>
      <c r="R10" s="74">
        <v>48</v>
      </c>
      <c r="S10" s="75">
        <v>29</v>
      </c>
      <c r="T10" s="137">
        <v>2</v>
      </c>
      <c r="U10" s="72" t="s">
        <v>180</v>
      </c>
      <c r="V10" s="75">
        <v>2</v>
      </c>
      <c r="W10" s="137">
        <v>2</v>
      </c>
      <c r="X10" s="232" t="s">
        <v>180</v>
      </c>
      <c r="Y10" s="75">
        <v>2</v>
      </c>
      <c r="Z10" s="137" t="s">
        <v>181</v>
      </c>
      <c r="AA10" s="74" t="s">
        <v>181</v>
      </c>
      <c r="AB10" s="75" t="s">
        <v>181</v>
      </c>
      <c r="AC10" s="74">
        <v>14</v>
      </c>
      <c r="AD10" s="74">
        <v>4</v>
      </c>
      <c r="AE10" s="74">
        <v>10</v>
      </c>
      <c r="AF10" s="464">
        <v>8</v>
      </c>
      <c r="AG10" s="74">
        <v>2</v>
      </c>
      <c r="AH10" s="74">
        <v>6</v>
      </c>
    </row>
    <row r="11" spans="1:49" s="10" customFormat="1" ht="22.5" customHeight="1">
      <c r="A11" s="442" t="s">
        <v>403</v>
      </c>
      <c r="B11" s="137">
        <v>105</v>
      </c>
      <c r="C11" s="74">
        <v>63</v>
      </c>
      <c r="D11" s="75">
        <v>42</v>
      </c>
      <c r="E11" s="137">
        <v>3</v>
      </c>
      <c r="F11" s="74">
        <v>3</v>
      </c>
      <c r="G11" s="231" t="s">
        <v>180</v>
      </c>
      <c r="H11" s="137">
        <v>4</v>
      </c>
      <c r="I11" s="74">
        <v>4</v>
      </c>
      <c r="J11" s="231" t="s">
        <v>181</v>
      </c>
      <c r="K11" s="76" t="s">
        <v>181</v>
      </c>
      <c r="L11" s="232" t="s">
        <v>181</v>
      </c>
      <c r="M11" s="231" t="s">
        <v>181</v>
      </c>
      <c r="N11" s="76" t="s">
        <v>181</v>
      </c>
      <c r="O11" s="74" t="s">
        <v>181</v>
      </c>
      <c r="P11" s="75" t="s">
        <v>181</v>
      </c>
      <c r="Q11" s="137">
        <v>86</v>
      </c>
      <c r="R11" s="74">
        <v>53</v>
      </c>
      <c r="S11" s="75">
        <v>33</v>
      </c>
      <c r="T11" s="137">
        <v>1</v>
      </c>
      <c r="U11" s="72" t="s">
        <v>180</v>
      </c>
      <c r="V11" s="75">
        <v>1</v>
      </c>
      <c r="W11" s="137">
        <v>3</v>
      </c>
      <c r="X11" s="232" t="s">
        <v>180</v>
      </c>
      <c r="Y11" s="75">
        <v>3</v>
      </c>
      <c r="Z11" s="137" t="s">
        <v>181</v>
      </c>
      <c r="AA11" s="74" t="s">
        <v>181</v>
      </c>
      <c r="AB11" s="75" t="s">
        <v>181</v>
      </c>
      <c r="AC11" s="74">
        <v>8</v>
      </c>
      <c r="AD11" s="74">
        <v>3</v>
      </c>
      <c r="AE11" s="74">
        <v>5</v>
      </c>
      <c r="AF11" s="464">
        <v>6</v>
      </c>
      <c r="AG11" s="74">
        <v>2</v>
      </c>
      <c r="AH11" s="74">
        <v>4</v>
      </c>
    </row>
    <row r="12" spans="1:49" s="10" customFormat="1" ht="22.5" customHeight="1">
      <c r="A12" s="442" t="s">
        <v>429</v>
      </c>
      <c r="B12" s="137">
        <v>102</v>
      </c>
      <c r="C12" s="74">
        <v>60</v>
      </c>
      <c r="D12" s="75">
        <v>42</v>
      </c>
      <c r="E12" s="137">
        <v>3</v>
      </c>
      <c r="F12" s="74">
        <v>3</v>
      </c>
      <c r="G12" s="231" t="s">
        <v>181</v>
      </c>
      <c r="H12" s="137">
        <v>3</v>
      </c>
      <c r="I12" s="74">
        <v>3</v>
      </c>
      <c r="J12" s="231" t="s">
        <v>181</v>
      </c>
      <c r="K12" s="76">
        <v>1</v>
      </c>
      <c r="L12" s="232">
        <v>1</v>
      </c>
      <c r="M12" s="231" t="s">
        <v>181</v>
      </c>
      <c r="N12" s="76" t="s">
        <v>181</v>
      </c>
      <c r="O12" s="74" t="s">
        <v>181</v>
      </c>
      <c r="P12" s="75" t="s">
        <v>181</v>
      </c>
      <c r="Q12" s="137">
        <v>79</v>
      </c>
      <c r="R12" s="74">
        <v>48</v>
      </c>
      <c r="S12" s="75">
        <v>31</v>
      </c>
      <c r="T12" s="137">
        <v>2</v>
      </c>
      <c r="U12" s="72" t="s">
        <v>181</v>
      </c>
      <c r="V12" s="75">
        <v>2</v>
      </c>
      <c r="W12" s="137">
        <v>2</v>
      </c>
      <c r="X12" s="232" t="s">
        <v>181</v>
      </c>
      <c r="Y12" s="75">
        <v>2</v>
      </c>
      <c r="Z12" s="137" t="s">
        <v>181</v>
      </c>
      <c r="AA12" s="74" t="s">
        <v>181</v>
      </c>
      <c r="AB12" s="75" t="s">
        <v>181</v>
      </c>
      <c r="AC12" s="74">
        <v>12</v>
      </c>
      <c r="AD12" s="74">
        <v>5</v>
      </c>
      <c r="AE12" s="74">
        <v>7</v>
      </c>
      <c r="AF12" s="464">
        <v>6</v>
      </c>
      <c r="AG12" s="74">
        <v>2</v>
      </c>
      <c r="AH12" s="74">
        <v>4</v>
      </c>
    </row>
    <row r="13" spans="1:49" s="10" customFormat="1" ht="22.5" customHeight="1">
      <c r="A13" s="442" t="s">
        <v>446</v>
      </c>
      <c r="B13" s="137">
        <v>96</v>
      </c>
      <c r="C13" s="74">
        <v>56</v>
      </c>
      <c r="D13" s="75">
        <v>40</v>
      </c>
      <c r="E13" s="137">
        <v>3</v>
      </c>
      <c r="F13" s="74">
        <v>3</v>
      </c>
      <c r="G13" s="231" t="s">
        <v>181</v>
      </c>
      <c r="H13" s="137">
        <v>3</v>
      </c>
      <c r="I13" s="74">
        <v>3</v>
      </c>
      <c r="J13" s="231" t="s">
        <v>181</v>
      </c>
      <c r="K13" s="76">
        <v>1</v>
      </c>
      <c r="L13" s="232">
        <v>1</v>
      </c>
      <c r="M13" s="231" t="s">
        <v>181</v>
      </c>
      <c r="N13" s="76" t="s">
        <v>181</v>
      </c>
      <c r="O13" s="74" t="s">
        <v>181</v>
      </c>
      <c r="P13" s="75" t="s">
        <v>181</v>
      </c>
      <c r="Q13" s="137">
        <v>77</v>
      </c>
      <c r="R13" s="74">
        <v>44</v>
      </c>
      <c r="S13" s="75">
        <v>33</v>
      </c>
      <c r="T13" s="137">
        <v>3</v>
      </c>
      <c r="U13" s="72" t="s">
        <v>181</v>
      </c>
      <c r="V13" s="75">
        <v>3</v>
      </c>
      <c r="W13" s="137">
        <v>1</v>
      </c>
      <c r="X13" s="232" t="s">
        <v>181</v>
      </c>
      <c r="Y13" s="75">
        <v>1</v>
      </c>
      <c r="Z13" s="137" t="s">
        <v>181</v>
      </c>
      <c r="AA13" s="74" t="s">
        <v>181</v>
      </c>
      <c r="AB13" s="75" t="s">
        <v>181</v>
      </c>
      <c r="AC13" s="74">
        <v>8</v>
      </c>
      <c r="AD13" s="74">
        <v>5</v>
      </c>
      <c r="AE13" s="74">
        <v>3</v>
      </c>
      <c r="AF13" s="464">
        <v>6</v>
      </c>
      <c r="AG13" s="74">
        <v>3</v>
      </c>
      <c r="AH13" s="74">
        <v>3</v>
      </c>
    </row>
    <row r="14" spans="1:49" s="10" customFormat="1" ht="22.5" customHeight="1">
      <c r="A14" s="442" t="s">
        <v>480</v>
      </c>
      <c r="B14" s="539">
        <v>93</v>
      </c>
      <c r="C14" s="540">
        <v>58</v>
      </c>
      <c r="D14" s="541">
        <v>35</v>
      </c>
      <c r="E14" s="539">
        <v>3</v>
      </c>
      <c r="F14" s="540">
        <v>3</v>
      </c>
      <c r="G14" s="541" t="s">
        <v>181</v>
      </c>
      <c r="H14" s="539">
        <v>3</v>
      </c>
      <c r="I14" s="540">
        <v>3</v>
      </c>
      <c r="J14" s="541" t="s">
        <v>181</v>
      </c>
      <c r="K14" s="553">
        <v>1</v>
      </c>
      <c r="L14" s="540">
        <v>1</v>
      </c>
      <c r="M14" s="541" t="s">
        <v>181</v>
      </c>
      <c r="N14" s="76" t="s">
        <v>181</v>
      </c>
      <c r="O14" s="74" t="s">
        <v>181</v>
      </c>
      <c r="P14" s="75" t="s">
        <v>181</v>
      </c>
      <c r="Q14" s="539">
        <v>73</v>
      </c>
      <c r="R14" s="540">
        <v>43</v>
      </c>
      <c r="S14" s="541">
        <v>30</v>
      </c>
      <c r="T14" s="539">
        <v>3</v>
      </c>
      <c r="U14" s="554" t="s">
        <v>181</v>
      </c>
      <c r="V14" s="541">
        <v>3</v>
      </c>
      <c r="W14" s="539">
        <v>1</v>
      </c>
      <c r="X14" s="540" t="s">
        <v>181</v>
      </c>
      <c r="Y14" s="541">
        <v>1</v>
      </c>
      <c r="Z14" s="539" t="s">
        <v>181</v>
      </c>
      <c r="AA14" s="540" t="s">
        <v>181</v>
      </c>
      <c r="AB14" s="541" t="s">
        <v>181</v>
      </c>
      <c r="AC14" s="540">
        <v>9</v>
      </c>
      <c r="AD14" s="540">
        <v>8</v>
      </c>
      <c r="AE14" s="540">
        <v>1</v>
      </c>
      <c r="AF14" s="555">
        <v>5</v>
      </c>
      <c r="AG14" s="540">
        <v>2</v>
      </c>
      <c r="AH14" s="540">
        <v>3</v>
      </c>
    </row>
    <row r="15" spans="1:49" s="10" customFormat="1" ht="22.5" customHeight="1">
      <c r="A15" s="442" t="s">
        <v>465</v>
      </c>
      <c r="B15" s="539">
        <v>95</v>
      </c>
      <c r="C15" s="540">
        <v>57</v>
      </c>
      <c r="D15" s="541">
        <v>38</v>
      </c>
      <c r="E15" s="539">
        <v>3</v>
      </c>
      <c r="F15" s="540">
        <v>3</v>
      </c>
      <c r="G15" s="541" t="s">
        <v>181</v>
      </c>
      <c r="H15" s="539">
        <v>3</v>
      </c>
      <c r="I15" s="540">
        <v>3</v>
      </c>
      <c r="J15" s="541" t="s">
        <v>181</v>
      </c>
      <c r="K15" s="553">
        <v>2</v>
      </c>
      <c r="L15" s="540">
        <v>2</v>
      </c>
      <c r="M15" s="541" t="s">
        <v>179</v>
      </c>
      <c r="N15" s="76" t="s">
        <v>181</v>
      </c>
      <c r="O15" s="74" t="s">
        <v>181</v>
      </c>
      <c r="P15" s="75" t="s">
        <v>181</v>
      </c>
      <c r="Q15" s="539">
        <v>70</v>
      </c>
      <c r="R15" s="540">
        <v>43</v>
      </c>
      <c r="S15" s="541">
        <v>27</v>
      </c>
      <c r="T15" s="539">
        <v>3</v>
      </c>
      <c r="U15" s="554" t="s">
        <v>181</v>
      </c>
      <c r="V15" s="541">
        <v>3</v>
      </c>
      <c r="W15" s="539">
        <v>1</v>
      </c>
      <c r="X15" s="540" t="s">
        <v>181</v>
      </c>
      <c r="Y15" s="541">
        <v>1</v>
      </c>
      <c r="Z15" s="539">
        <v>1</v>
      </c>
      <c r="AA15" s="540" t="s">
        <v>179</v>
      </c>
      <c r="AB15" s="541">
        <v>1</v>
      </c>
      <c r="AC15" s="540">
        <v>12</v>
      </c>
      <c r="AD15" s="540">
        <v>6</v>
      </c>
      <c r="AE15" s="540">
        <v>6</v>
      </c>
      <c r="AF15" s="555">
        <v>4</v>
      </c>
      <c r="AG15" s="540">
        <v>2</v>
      </c>
      <c r="AH15" s="540">
        <v>2</v>
      </c>
    </row>
    <row r="16" spans="1:49" s="10" customFormat="1" ht="22.5" customHeight="1">
      <c r="A16" s="442" t="s">
        <v>538</v>
      </c>
      <c r="B16" s="539">
        <v>99</v>
      </c>
      <c r="C16" s="540">
        <v>62</v>
      </c>
      <c r="D16" s="541">
        <v>37</v>
      </c>
      <c r="E16" s="539">
        <v>3</v>
      </c>
      <c r="F16" s="540">
        <v>3</v>
      </c>
      <c r="G16" s="541" t="s">
        <v>179</v>
      </c>
      <c r="H16" s="539">
        <v>4</v>
      </c>
      <c r="I16" s="540">
        <v>4</v>
      </c>
      <c r="J16" s="541" t="s">
        <v>179</v>
      </c>
      <c r="K16" s="553">
        <v>2</v>
      </c>
      <c r="L16" s="540">
        <v>1</v>
      </c>
      <c r="M16" s="541">
        <v>1</v>
      </c>
      <c r="N16" s="76" t="s">
        <v>181</v>
      </c>
      <c r="O16" s="74" t="s">
        <v>181</v>
      </c>
      <c r="P16" s="75" t="s">
        <v>181</v>
      </c>
      <c r="Q16" s="539">
        <v>70</v>
      </c>
      <c r="R16" s="540">
        <v>45</v>
      </c>
      <c r="S16" s="541">
        <v>25</v>
      </c>
      <c r="T16" s="539">
        <v>4</v>
      </c>
      <c r="U16" s="554" t="s">
        <v>179</v>
      </c>
      <c r="V16" s="541">
        <v>4</v>
      </c>
      <c r="W16" s="539">
        <v>1</v>
      </c>
      <c r="X16" s="540" t="s">
        <v>179</v>
      </c>
      <c r="Y16" s="541">
        <v>1</v>
      </c>
      <c r="Z16" s="539">
        <v>1</v>
      </c>
      <c r="AA16" s="540" t="s">
        <v>179</v>
      </c>
      <c r="AB16" s="541">
        <v>1</v>
      </c>
      <c r="AC16" s="540">
        <v>14</v>
      </c>
      <c r="AD16" s="540">
        <v>9</v>
      </c>
      <c r="AE16" s="540">
        <v>5</v>
      </c>
      <c r="AF16" s="555">
        <v>4</v>
      </c>
      <c r="AG16" s="540">
        <v>2</v>
      </c>
      <c r="AH16" s="540">
        <v>2</v>
      </c>
    </row>
    <row r="17" spans="1:43" s="10" customFormat="1" ht="22.5" customHeight="1">
      <c r="A17" s="442" t="s">
        <v>536</v>
      </c>
      <c r="B17" s="539">
        <v>100</v>
      </c>
      <c r="C17" s="540">
        <v>64</v>
      </c>
      <c r="D17" s="541">
        <v>36</v>
      </c>
      <c r="E17" s="539">
        <v>3</v>
      </c>
      <c r="F17" s="540">
        <v>3</v>
      </c>
      <c r="G17" s="541" t="s">
        <v>179</v>
      </c>
      <c r="H17" s="539">
        <v>4</v>
      </c>
      <c r="I17" s="540">
        <v>4</v>
      </c>
      <c r="J17" s="541" t="s">
        <v>179</v>
      </c>
      <c r="K17" s="553">
        <v>2</v>
      </c>
      <c r="L17" s="540">
        <v>2</v>
      </c>
      <c r="M17" s="541" t="s">
        <v>179</v>
      </c>
      <c r="N17" s="76" t="s">
        <v>181</v>
      </c>
      <c r="O17" s="74" t="s">
        <v>181</v>
      </c>
      <c r="P17" s="75" t="s">
        <v>181</v>
      </c>
      <c r="Q17" s="539">
        <v>71</v>
      </c>
      <c r="R17" s="540">
        <v>45</v>
      </c>
      <c r="S17" s="541">
        <v>26</v>
      </c>
      <c r="T17" s="539">
        <v>3</v>
      </c>
      <c r="U17" s="554" t="s">
        <v>179</v>
      </c>
      <c r="V17" s="541">
        <v>3</v>
      </c>
      <c r="W17" s="539">
        <v>1</v>
      </c>
      <c r="X17" s="540" t="s">
        <v>179</v>
      </c>
      <c r="Y17" s="541">
        <v>1</v>
      </c>
      <c r="Z17" s="539">
        <v>1</v>
      </c>
      <c r="AA17" s="540" t="s">
        <v>179</v>
      </c>
      <c r="AB17" s="541">
        <v>1</v>
      </c>
      <c r="AC17" s="540">
        <v>15</v>
      </c>
      <c r="AD17" s="540">
        <v>10</v>
      </c>
      <c r="AE17" s="540">
        <v>5</v>
      </c>
      <c r="AF17" s="555">
        <v>4</v>
      </c>
      <c r="AG17" s="540">
        <v>2</v>
      </c>
      <c r="AH17" s="540">
        <v>2</v>
      </c>
    </row>
    <row r="18" spans="1:43" s="10" customFormat="1" ht="22.5" customHeight="1">
      <c r="A18" s="442" t="s">
        <v>606</v>
      </c>
      <c r="B18" s="539">
        <v>95</v>
      </c>
      <c r="C18" s="540">
        <v>58</v>
      </c>
      <c r="D18" s="541">
        <v>37</v>
      </c>
      <c r="E18" s="539">
        <v>3</v>
      </c>
      <c r="F18" s="540">
        <v>3</v>
      </c>
      <c r="G18" s="541" t="s">
        <v>594</v>
      </c>
      <c r="H18" s="539">
        <v>4</v>
      </c>
      <c r="I18" s="540">
        <v>4</v>
      </c>
      <c r="J18" s="541" t="s">
        <v>593</v>
      </c>
      <c r="K18" s="553">
        <v>2</v>
      </c>
      <c r="L18" s="540">
        <v>2</v>
      </c>
      <c r="M18" s="541" t="s">
        <v>593</v>
      </c>
      <c r="N18" s="539">
        <v>1</v>
      </c>
      <c r="O18" s="540">
        <v>1</v>
      </c>
      <c r="P18" s="541" t="s">
        <v>594</v>
      </c>
      <c r="Q18" s="539">
        <v>67</v>
      </c>
      <c r="R18" s="540">
        <v>42</v>
      </c>
      <c r="S18" s="541">
        <v>25</v>
      </c>
      <c r="T18" s="539">
        <v>3</v>
      </c>
      <c r="U18" s="554" t="s">
        <v>593</v>
      </c>
      <c r="V18" s="541">
        <v>3</v>
      </c>
      <c r="W18" s="539">
        <v>1</v>
      </c>
      <c r="X18" s="540" t="s">
        <v>594</v>
      </c>
      <c r="Y18" s="541">
        <v>1</v>
      </c>
      <c r="Z18" s="539">
        <v>1</v>
      </c>
      <c r="AA18" s="540" t="s">
        <v>594</v>
      </c>
      <c r="AB18" s="541">
        <v>1</v>
      </c>
      <c r="AC18" s="540">
        <v>13</v>
      </c>
      <c r="AD18" s="540">
        <v>6</v>
      </c>
      <c r="AE18" s="540">
        <v>7</v>
      </c>
      <c r="AF18" s="555">
        <v>4</v>
      </c>
      <c r="AG18" s="540">
        <v>2</v>
      </c>
      <c r="AH18" s="540">
        <v>2</v>
      </c>
    </row>
    <row r="19" spans="1:43" s="10" customFormat="1" ht="22.5" customHeight="1">
      <c r="A19" s="442" t="s">
        <v>631</v>
      </c>
      <c r="B19" s="539">
        <v>92</v>
      </c>
      <c r="C19" s="540">
        <v>56</v>
      </c>
      <c r="D19" s="541">
        <v>36</v>
      </c>
      <c r="E19" s="539">
        <v>3</v>
      </c>
      <c r="F19" s="540">
        <v>3</v>
      </c>
      <c r="G19" s="541" t="s">
        <v>179</v>
      </c>
      <c r="H19" s="539">
        <v>3</v>
      </c>
      <c r="I19" s="540">
        <v>3</v>
      </c>
      <c r="J19" s="541" t="s">
        <v>179</v>
      </c>
      <c r="K19" s="553">
        <v>2</v>
      </c>
      <c r="L19" s="540">
        <v>2</v>
      </c>
      <c r="M19" s="541" t="s">
        <v>179</v>
      </c>
      <c r="N19" s="539">
        <v>1</v>
      </c>
      <c r="O19" s="540">
        <v>1</v>
      </c>
      <c r="P19" s="541" t="s">
        <v>179</v>
      </c>
      <c r="Q19" s="539">
        <v>62</v>
      </c>
      <c r="R19" s="540">
        <v>40</v>
      </c>
      <c r="S19" s="541">
        <v>22</v>
      </c>
      <c r="T19" s="539">
        <v>2</v>
      </c>
      <c r="U19" s="554" t="s">
        <v>179</v>
      </c>
      <c r="V19" s="541">
        <v>2</v>
      </c>
      <c r="W19" s="539">
        <v>3</v>
      </c>
      <c r="X19" s="540" t="s">
        <v>179</v>
      </c>
      <c r="Y19" s="541">
        <v>3</v>
      </c>
      <c r="Z19" s="539">
        <v>1</v>
      </c>
      <c r="AA19" s="540" t="s">
        <v>179</v>
      </c>
      <c r="AB19" s="541">
        <v>1</v>
      </c>
      <c r="AC19" s="540">
        <v>15</v>
      </c>
      <c r="AD19" s="540">
        <v>7</v>
      </c>
      <c r="AE19" s="540">
        <v>87</v>
      </c>
      <c r="AF19" s="555">
        <v>4</v>
      </c>
      <c r="AG19" s="540">
        <v>2</v>
      </c>
      <c r="AH19" s="540">
        <v>2</v>
      </c>
    </row>
    <row r="20" spans="1:43" s="10" customFormat="1" ht="22.5" customHeight="1">
      <c r="A20" s="442" t="s">
        <v>664</v>
      </c>
      <c r="B20" s="539">
        <v>96</v>
      </c>
      <c r="C20" s="540">
        <v>55</v>
      </c>
      <c r="D20" s="541">
        <v>41</v>
      </c>
      <c r="E20" s="539">
        <v>3</v>
      </c>
      <c r="F20" s="540">
        <v>3</v>
      </c>
      <c r="G20" s="541" t="s">
        <v>179</v>
      </c>
      <c r="H20" s="539">
        <v>3</v>
      </c>
      <c r="I20" s="540">
        <v>3</v>
      </c>
      <c r="J20" s="541" t="s">
        <v>179</v>
      </c>
      <c r="K20" s="553">
        <v>2</v>
      </c>
      <c r="L20" s="540">
        <v>2</v>
      </c>
      <c r="M20" s="541" t="s">
        <v>179</v>
      </c>
      <c r="N20" s="539" t="s">
        <v>179</v>
      </c>
      <c r="O20" s="540" t="s">
        <v>179</v>
      </c>
      <c r="P20" s="541" t="s">
        <v>179</v>
      </c>
      <c r="Q20" s="539">
        <v>63</v>
      </c>
      <c r="R20" s="540">
        <v>40</v>
      </c>
      <c r="S20" s="541">
        <v>23</v>
      </c>
      <c r="T20" s="539">
        <v>3</v>
      </c>
      <c r="U20" s="554" t="s">
        <v>179</v>
      </c>
      <c r="V20" s="541">
        <v>3</v>
      </c>
      <c r="W20" s="539">
        <v>1</v>
      </c>
      <c r="X20" s="540" t="s">
        <v>179</v>
      </c>
      <c r="Y20" s="541">
        <v>1</v>
      </c>
      <c r="Z20" s="539">
        <v>1</v>
      </c>
      <c r="AA20" s="540" t="s">
        <v>179</v>
      </c>
      <c r="AB20" s="541">
        <v>1</v>
      </c>
      <c r="AC20" s="540">
        <v>20</v>
      </c>
      <c r="AD20" s="540">
        <v>7</v>
      </c>
      <c r="AE20" s="540">
        <v>13</v>
      </c>
      <c r="AF20" s="555">
        <v>11</v>
      </c>
      <c r="AG20" s="540">
        <v>6</v>
      </c>
      <c r="AH20" s="540">
        <v>5</v>
      </c>
    </row>
    <row r="21" spans="1:43" s="10" customFormat="1" ht="22.5" customHeight="1">
      <c r="A21" s="442" t="s">
        <v>693</v>
      </c>
      <c r="B21" s="539">
        <v>93</v>
      </c>
      <c r="C21" s="540">
        <v>54</v>
      </c>
      <c r="D21" s="541">
        <v>39</v>
      </c>
      <c r="E21" s="539">
        <v>3</v>
      </c>
      <c r="F21" s="540">
        <v>3</v>
      </c>
      <c r="G21" s="541" t="s">
        <v>179</v>
      </c>
      <c r="H21" s="539">
        <v>4</v>
      </c>
      <c r="I21" s="540">
        <v>4</v>
      </c>
      <c r="J21" s="541" t="s">
        <v>179</v>
      </c>
      <c r="K21" s="553">
        <v>2</v>
      </c>
      <c r="L21" s="540">
        <v>2</v>
      </c>
      <c r="M21" s="541" t="s">
        <v>179</v>
      </c>
      <c r="N21" s="539">
        <v>1</v>
      </c>
      <c r="O21" s="540">
        <v>1</v>
      </c>
      <c r="P21" s="541" t="s">
        <v>179</v>
      </c>
      <c r="Q21" s="539">
        <v>65</v>
      </c>
      <c r="R21" s="540">
        <v>41</v>
      </c>
      <c r="S21" s="541">
        <v>24</v>
      </c>
      <c r="T21" s="539">
        <v>3</v>
      </c>
      <c r="U21" s="554" t="s">
        <v>179</v>
      </c>
      <c r="V21" s="541">
        <v>3</v>
      </c>
      <c r="W21" s="539">
        <v>2</v>
      </c>
      <c r="X21" s="540" t="s">
        <v>179</v>
      </c>
      <c r="Y21" s="541">
        <v>2</v>
      </c>
      <c r="Z21" s="539">
        <v>1</v>
      </c>
      <c r="AA21" s="540" t="s">
        <v>179</v>
      </c>
      <c r="AB21" s="541">
        <v>1</v>
      </c>
      <c r="AC21" s="540">
        <v>12</v>
      </c>
      <c r="AD21" s="540">
        <v>3</v>
      </c>
      <c r="AE21" s="540">
        <v>9</v>
      </c>
      <c r="AF21" s="555">
        <v>21</v>
      </c>
      <c r="AG21" s="540">
        <v>8</v>
      </c>
      <c r="AH21" s="540">
        <v>13</v>
      </c>
    </row>
    <row r="22" spans="1:43" s="10" customFormat="1" ht="22.5" customHeight="1">
      <c r="A22" s="442" t="s">
        <v>701</v>
      </c>
      <c r="B22" s="545">
        <v>96</v>
      </c>
      <c r="C22" s="546">
        <v>58</v>
      </c>
      <c r="D22" s="547">
        <v>38</v>
      </c>
      <c r="E22" s="545">
        <v>3</v>
      </c>
      <c r="F22" s="546">
        <v>3</v>
      </c>
      <c r="G22" s="541" t="s">
        <v>179</v>
      </c>
      <c r="H22" s="545">
        <v>4</v>
      </c>
      <c r="I22" s="546">
        <v>4</v>
      </c>
      <c r="J22" s="547" t="s">
        <v>179</v>
      </c>
      <c r="K22" s="546">
        <v>2</v>
      </c>
      <c r="L22" s="546">
        <v>2</v>
      </c>
      <c r="M22" s="547" t="s">
        <v>179</v>
      </c>
      <c r="N22" s="545">
        <v>1</v>
      </c>
      <c r="O22" s="546">
        <v>1</v>
      </c>
      <c r="P22" s="547" t="s">
        <v>179</v>
      </c>
      <c r="Q22" s="545">
        <v>69</v>
      </c>
      <c r="R22" s="546">
        <v>43</v>
      </c>
      <c r="S22" s="547">
        <v>26</v>
      </c>
      <c r="T22" s="545">
        <v>4</v>
      </c>
      <c r="U22" s="554" t="s">
        <v>179</v>
      </c>
      <c r="V22" s="547">
        <v>4</v>
      </c>
      <c r="W22" s="545">
        <v>1</v>
      </c>
      <c r="X22" s="546" t="s">
        <v>179</v>
      </c>
      <c r="Y22" s="547">
        <v>1</v>
      </c>
      <c r="Z22" s="545">
        <v>1</v>
      </c>
      <c r="AA22" s="546" t="s">
        <v>179</v>
      </c>
      <c r="AB22" s="547">
        <v>1</v>
      </c>
      <c r="AC22" s="546">
        <v>11</v>
      </c>
      <c r="AD22" s="546">
        <v>5</v>
      </c>
      <c r="AE22" s="546">
        <v>6</v>
      </c>
      <c r="AF22" s="556">
        <v>24</v>
      </c>
      <c r="AG22" s="546">
        <v>7</v>
      </c>
      <c r="AH22" s="546">
        <v>17</v>
      </c>
    </row>
    <row r="23" spans="1:43" ht="24" customHeight="1">
      <c r="A23" s="263"/>
      <c r="B23" s="71"/>
      <c r="C23" s="71"/>
      <c r="D23" s="71"/>
      <c r="E23" s="71"/>
      <c r="F23" s="71"/>
      <c r="G23" s="494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494"/>
      <c r="V23" s="71"/>
      <c r="W23" s="71"/>
      <c r="X23" s="71"/>
      <c r="Y23" s="71"/>
      <c r="Z23" s="71"/>
      <c r="AA23" s="71"/>
      <c r="AB23" s="71"/>
      <c r="AC23" s="822"/>
      <c r="AD23" s="822"/>
      <c r="AE23" s="822"/>
      <c r="AF23" s="505" t="s">
        <v>60</v>
      </c>
      <c r="AG23" s="10"/>
      <c r="AH23" s="10"/>
    </row>
    <row r="24" spans="1:43" ht="10.5" customHeight="1">
      <c r="A24" s="264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349"/>
      <c r="AA24" s="349"/>
      <c r="AB24" s="349"/>
      <c r="AC24" s="10"/>
      <c r="AD24" s="10"/>
      <c r="AE24" s="10"/>
    </row>
    <row r="25" spans="1:43" ht="21" customHeight="1">
      <c r="A25" s="277" t="s">
        <v>357</v>
      </c>
      <c r="AQ25" s="124"/>
    </row>
    <row r="26" spans="1:43" ht="19.5" customHeight="1" thickBot="1">
      <c r="AF26" s="818" t="s">
        <v>141</v>
      </c>
      <c r="AG26" s="818"/>
      <c r="AH26" s="818"/>
    </row>
    <row r="27" spans="1:43" ht="34.5" customHeight="1" thickTop="1">
      <c r="A27" s="830" t="s">
        <v>133</v>
      </c>
      <c r="B27" s="827" t="s">
        <v>63</v>
      </c>
      <c r="C27" s="824"/>
      <c r="D27" s="824"/>
      <c r="E27" s="823" t="s">
        <v>170</v>
      </c>
      <c r="F27" s="824"/>
      <c r="G27" s="824"/>
      <c r="H27" s="823" t="s">
        <v>171</v>
      </c>
      <c r="I27" s="824"/>
      <c r="J27" s="824"/>
      <c r="K27" s="823" t="s">
        <v>172</v>
      </c>
      <c r="L27" s="824"/>
      <c r="M27" s="824"/>
      <c r="N27" s="823" t="s">
        <v>173</v>
      </c>
      <c r="O27" s="824"/>
      <c r="P27" s="824"/>
      <c r="Q27" s="823" t="s">
        <v>186</v>
      </c>
      <c r="R27" s="824"/>
      <c r="S27" s="824"/>
      <c r="T27" s="823" t="s">
        <v>174</v>
      </c>
      <c r="U27" s="824"/>
      <c r="V27" s="824"/>
      <c r="W27" s="825" t="s">
        <v>175</v>
      </c>
      <c r="X27" s="826"/>
      <c r="Y27" s="827"/>
      <c r="Z27" s="821" t="s">
        <v>228</v>
      </c>
      <c r="AA27" s="819"/>
      <c r="AB27" s="819"/>
      <c r="AC27" s="821" t="s">
        <v>229</v>
      </c>
      <c r="AD27" s="819"/>
      <c r="AE27" s="819"/>
      <c r="AF27" s="819" t="s">
        <v>187</v>
      </c>
      <c r="AG27" s="819"/>
      <c r="AH27" s="820"/>
    </row>
    <row r="28" spans="1:43" ht="34.5" customHeight="1">
      <c r="A28" s="831"/>
      <c r="B28" s="163" t="s">
        <v>6</v>
      </c>
      <c r="C28" s="164" t="s">
        <v>5</v>
      </c>
      <c r="D28" s="164" t="s">
        <v>4</v>
      </c>
      <c r="E28" s="164" t="s">
        <v>6</v>
      </c>
      <c r="F28" s="164" t="s">
        <v>5</v>
      </c>
      <c r="G28" s="164" t="s">
        <v>4</v>
      </c>
      <c r="H28" s="164" t="s">
        <v>13</v>
      </c>
      <c r="I28" s="164" t="s">
        <v>61</v>
      </c>
      <c r="J28" s="164" t="s">
        <v>62</v>
      </c>
      <c r="K28" s="164" t="s">
        <v>6</v>
      </c>
      <c r="L28" s="164" t="s">
        <v>5</v>
      </c>
      <c r="M28" s="164" t="s">
        <v>4</v>
      </c>
      <c r="N28" s="164" t="s">
        <v>6</v>
      </c>
      <c r="O28" s="164" t="s">
        <v>5</v>
      </c>
      <c r="P28" s="164" t="s">
        <v>4</v>
      </c>
      <c r="Q28" s="164" t="s">
        <v>6</v>
      </c>
      <c r="R28" s="164" t="s">
        <v>5</v>
      </c>
      <c r="S28" s="164" t="s">
        <v>4</v>
      </c>
      <c r="T28" s="164" t="s">
        <v>6</v>
      </c>
      <c r="U28" s="164" t="s">
        <v>5</v>
      </c>
      <c r="V28" s="164" t="s">
        <v>4</v>
      </c>
      <c r="W28" s="164" t="s">
        <v>6</v>
      </c>
      <c r="X28" s="164" t="s">
        <v>5</v>
      </c>
      <c r="Y28" s="164" t="s">
        <v>4</v>
      </c>
      <c r="Z28" s="165" t="s">
        <v>6</v>
      </c>
      <c r="AA28" s="165" t="s">
        <v>5</v>
      </c>
      <c r="AB28" s="165" t="s">
        <v>4</v>
      </c>
      <c r="AC28" s="165" t="s">
        <v>6</v>
      </c>
      <c r="AD28" s="165" t="s">
        <v>5</v>
      </c>
      <c r="AE28" s="165" t="s">
        <v>4</v>
      </c>
      <c r="AF28" s="165" t="s">
        <v>6</v>
      </c>
      <c r="AG28" s="165" t="s">
        <v>5</v>
      </c>
      <c r="AH28" s="166" t="s">
        <v>4</v>
      </c>
    </row>
    <row r="29" spans="1:43" ht="22.5" customHeight="1">
      <c r="A29" s="442" t="s">
        <v>600</v>
      </c>
      <c r="B29" s="136">
        <v>478</v>
      </c>
      <c r="C29" s="72">
        <v>247</v>
      </c>
      <c r="D29" s="73">
        <v>231</v>
      </c>
      <c r="E29" s="136">
        <v>475</v>
      </c>
      <c r="F29" s="72">
        <v>246</v>
      </c>
      <c r="G29" s="73">
        <v>229</v>
      </c>
      <c r="H29" s="136" t="s">
        <v>180</v>
      </c>
      <c r="I29" s="72" t="s">
        <v>180</v>
      </c>
      <c r="J29" s="73" t="s">
        <v>180</v>
      </c>
      <c r="K29" s="136" t="s">
        <v>180</v>
      </c>
      <c r="L29" s="72" t="s">
        <v>180</v>
      </c>
      <c r="M29" s="73" t="s">
        <v>180</v>
      </c>
      <c r="N29" s="136" t="s">
        <v>180</v>
      </c>
      <c r="O29" s="72" t="s">
        <v>180</v>
      </c>
      <c r="P29" s="73" t="s">
        <v>180</v>
      </c>
      <c r="Q29" s="136">
        <v>1</v>
      </c>
      <c r="R29" s="72">
        <v>1</v>
      </c>
      <c r="S29" s="73" t="s">
        <v>180</v>
      </c>
      <c r="T29" s="136">
        <v>2</v>
      </c>
      <c r="U29" s="72" t="s">
        <v>180</v>
      </c>
      <c r="V29" s="73">
        <v>2</v>
      </c>
      <c r="W29" s="136" t="s">
        <v>180</v>
      </c>
      <c r="X29" s="72" t="s">
        <v>180</v>
      </c>
      <c r="Y29" s="73" t="s">
        <v>180</v>
      </c>
      <c r="Z29" s="137" t="s">
        <v>180</v>
      </c>
      <c r="AA29" s="74" t="s">
        <v>180</v>
      </c>
      <c r="AB29" s="75" t="s">
        <v>180</v>
      </c>
      <c r="AC29" s="141">
        <f t="shared" ref="AC29:AC30" si="0">E29/B29*100</f>
        <v>99.372384937238493</v>
      </c>
      <c r="AD29" s="142">
        <f t="shared" ref="AD29:AE29" si="1">F29/C29*100</f>
        <v>99.595141700404852</v>
      </c>
      <c r="AE29" s="143">
        <f t="shared" si="1"/>
        <v>99.134199134199136</v>
      </c>
      <c r="AF29" s="136">
        <v>0.2</v>
      </c>
      <c r="AG29" s="72">
        <v>0.4</v>
      </c>
      <c r="AH29" s="72" t="s">
        <v>181</v>
      </c>
    </row>
    <row r="30" spans="1:43" ht="22.5" customHeight="1">
      <c r="A30" s="442" t="s">
        <v>376</v>
      </c>
      <c r="B30" s="137">
        <v>478</v>
      </c>
      <c r="C30" s="74">
        <v>236</v>
      </c>
      <c r="D30" s="75">
        <v>242</v>
      </c>
      <c r="E30" s="137">
        <v>470</v>
      </c>
      <c r="F30" s="74">
        <v>231</v>
      </c>
      <c r="G30" s="75">
        <v>239</v>
      </c>
      <c r="H30" s="137" t="s">
        <v>180</v>
      </c>
      <c r="I30" s="74" t="s">
        <v>180</v>
      </c>
      <c r="J30" s="75" t="s">
        <v>180</v>
      </c>
      <c r="K30" s="137" t="s">
        <v>180</v>
      </c>
      <c r="L30" s="74" t="s">
        <v>180</v>
      </c>
      <c r="M30" s="75" t="s">
        <v>180</v>
      </c>
      <c r="N30" s="137">
        <v>1</v>
      </c>
      <c r="O30" s="74">
        <v>1</v>
      </c>
      <c r="P30" s="75" t="s">
        <v>180</v>
      </c>
      <c r="Q30" s="137">
        <v>2</v>
      </c>
      <c r="R30" s="74">
        <v>2</v>
      </c>
      <c r="S30" s="75" t="s">
        <v>180</v>
      </c>
      <c r="T30" s="137">
        <v>5</v>
      </c>
      <c r="U30" s="74">
        <v>2</v>
      </c>
      <c r="V30" s="75">
        <v>3</v>
      </c>
      <c r="W30" s="137" t="s">
        <v>180</v>
      </c>
      <c r="X30" s="74" t="s">
        <v>180</v>
      </c>
      <c r="Y30" s="75" t="s">
        <v>180</v>
      </c>
      <c r="Z30" s="137" t="s">
        <v>180</v>
      </c>
      <c r="AA30" s="74" t="s">
        <v>180</v>
      </c>
      <c r="AB30" s="75" t="s">
        <v>180</v>
      </c>
      <c r="AC30" s="141">
        <f t="shared" si="0"/>
        <v>98.326359832635973</v>
      </c>
      <c r="AD30" s="142">
        <f>F30/C30*100</f>
        <v>97.881355932203391</v>
      </c>
      <c r="AE30" s="143">
        <f>G30/D30*100</f>
        <v>98.760330578512395</v>
      </c>
      <c r="AF30" s="137">
        <v>0.4</v>
      </c>
      <c r="AG30" s="74">
        <v>0.8</v>
      </c>
      <c r="AH30" s="72" t="s">
        <v>181</v>
      </c>
      <c r="AI30" s="80"/>
      <c r="AJ30" s="80"/>
      <c r="AK30" s="126"/>
    </row>
    <row r="31" spans="1:43" ht="22.5" customHeight="1">
      <c r="A31" s="442" t="s">
        <v>377</v>
      </c>
      <c r="B31" s="137">
        <v>461</v>
      </c>
      <c r="C31" s="74">
        <v>239</v>
      </c>
      <c r="D31" s="75">
        <v>222</v>
      </c>
      <c r="E31" s="137">
        <v>449</v>
      </c>
      <c r="F31" s="74">
        <v>232</v>
      </c>
      <c r="G31" s="75">
        <v>217</v>
      </c>
      <c r="H31" s="137" t="s">
        <v>181</v>
      </c>
      <c r="I31" s="74" t="s">
        <v>180</v>
      </c>
      <c r="J31" s="75" t="s">
        <v>181</v>
      </c>
      <c r="K31" s="137" t="s">
        <v>181</v>
      </c>
      <c r="L31" s="74" t="s">
        <v>181</v>
      </c>
      <c r="M31" s="75" t="s">
        <v>181</v>
      </c>
      <c r="N31" s="137">
        <v>1</v>
      </c>
      <c r="O31" s="74" t="s">
        <v>181</v>
      </c>
      <c r="P31" s="75">
        <v>1</v>
      </c>
      <c r="Q31" s="137">
        <v>4</v>
      </c>
      <c r="R31" s="74">
        <v>2</v>
      </c>
      <c r="S31" s="75">
        <v>2</v>
      </c>
      <c r="T31" s="137">
        <v>7</v>
      </c>
      <c r="U31" s="74">
        <v>5</v>
      </c>
      <c r="V31" s="75">
        <v>2</v>
      </c>
      <c r="W31" s="137" t="s">
        <v>181</v>
      </c>
      <c r="X31" s="74" t="s">
        <v>181</v>
      </c>
      <c r="Y31" s="75" t="s">
        <v>181</v>
      </c>
      <c r="Z31" s="137" t="s">
        <v>180</v>
      </c>
      <c r="AA31" s="74" t="s">
        <v>180</v>
      </c>
      <c r="AB31" s="75" t="s">
        <v>180</v>
      </c>
      <c r="AC31" s="141">
        <v>97.396963123644198</v>
      </c>
      <c r="AD31" s="142">
        <v>97.071129707113002</v>
      </c>
      <c r="AE31" s="143">
        <v>97.747747747747695</v>
      </c>
      <c r="AF31" s="137">
        <v>0.9</v>
      </c>
      <c r="AG31" s="74">
        <v>0.8</v>
      </c>
      <c r="AH31" s="74">
        <v>0.9</v>
      </c>
    </row>
    <row r="32" spans="1:43" ht="22.5" customHeight="1">
      <c r="A32" s="442" t="s">
        <v>406</v>
      </c>
      <c r="B32" s="137">
        <v>523</v>
      </c>
      <c r="C32" s="74">
        <v>275</v>
      </c>
      <c r="D32" s="75">
        <v>248</v>
      </c>
      <c r="E32" s="137">
        <v>516</v>
      </c>
      <c r="F32" s="74">
        <v>271</v>
      </c>
      <c r="G32" s="75">
        <v>245</v>
      </c>
      <c r="H32" s="137" t="s">
        <v>181</v>
      </c>
      <c r="I32" s="74" t="s">
        <v>180</v>
      </c>
      <c r="J32" s="75" t="s">
        <v>181</v>
      </c>
      <c r="K32" s="137" t="s">
        <v>181</v>
      </c>
      <c r="L32" s="74" t="s">
        <v>181</v>
      </c>
      <c r="M32" s="75" t="s">
        <v>181</v>
      </c>
      <c r="N32" s="137" t="s">
        <v>181</v>
      </c>
      <c r="O32" s="74" t="s">
        <v>181</v>
      </c>
      <c r="P32" s="75" t="s">
        <v>181</v>
      </c>
      <c r="Q32" s="137">
        <v>1</v>
      </c>
      <c r="R32" s="74">
        <v>1</v>
      </c>
      <c r="S32" s="75" t="s">
        <v>181</v>
      </c>
      <c r="T32" s="137">
        <v>6</v>
      </c>
      <c r="U32" s="74">
        <v>3</v>
      </c>
      <c r="V32" s="75">
        <v>3</v>
      </c>
      <c r="W32" s="137" t="s">
        <v>181</v>
      </c>
      <c r="X32" s="74" t="s">
        <v>181</v>
      </c>
      <c r="Y32" s="75" t="s">
        <v>181</v>
      </c>
      <c r="Z32" s="137" t="s">
        <v>180</v>
      </c>
      <c r="AA32" s="74" t="s">
        <v>180</v>
      </c>
      <c r="AB32" s="75" t="s">
        <v>180</v>
      </c>
      <c r="AC32" s="141">
        <v>98.661567877628997</v>
      </c>
      <c r="AD32" s="142">
        <v>98.545454545454504</v>
      </c>
      <c r="AE32" s="143">
        <v>98.790322580645096</v>
      </c>
      <c r="AF32" s="137">
        <v>0.2</v>
      </c>
      <c r="AG32" s="74">
        <v>0.4</v>
      </c>
      <c r="AH32" s="74" t="s">
        <v>179</v>
      </c>
    </row>
    <row r="33" spans="1:34" ht="22.5" customHeight="1">
      <c r="A33" s="442" t="s">
        <v>403</v>
      </c>
      <c r="B33" s="137">
        <v>460</v>
      </c>
      <c r="C33" s="74">
        <v>240</v>
      </c>
      <c r="D33" s="75">
        <v>220</v>
      </c>
      <c r="E33" s="137">
        <v>451</v>
      </c>
      <c r="F33" s="74">
        <v>236</v>
      </c>
      <c r="G33" s="75">
        <v>215</v>
      </c>
      <c r="H33" s="137">
        <v>1</v>
      </c>
      <c r="I33" s="74" t="s">
        <v>180</v>
      </c>
      <c r="J33" s="75">
        <v>1</v>
      </c>
      <c r="K33" s="137">
        <v>1</v>
      </c>
      <c r="L33" s="74">
        <v>1</v>
      </c>
      <c r="M33" s="75" t="s">
        <v>181</v>
      </c>
      <c r="N33" s="137" t="s">
        <v>181</v>
      </c>
      <c r="O33" s="74" t="s">
        <v>181</v>
      </c>
      <c r="P33" s="75" t="s">
        <v>181</v>
      </c>
      <c r="Q33" s="137">
        <v>6</v>
      </c>
      <c r="R33" s="74">
        <v>3</v>
      </c>
      <c r="S33" s="75">
        <v>3</v>
      </c>
      <c r="T33" s="137">
        <v>1</v>
      </c>
      <c r="U33" s="74" t="s">
        <v>179</v>
      </c>
      <c r="V33" s="75">
        <v>1</v>
      </c>
      <c r="W33" s="137" t="s">
        <v>181</v>
      </c>
      <c r="X33" s="74" t="s">
        <v>181</v>
      </c>
      <c r="Y33" s="75" t="s">
        <v>181</v>
      </c>
      <c r="Z33" s="137" t="s">
        <v>180</v>
      </c>
      <c r="AA33" s="74" t="s">
        <v>180</v>
      </c>
      <c r="AB33" s="75" t="s">
        <v>180</v>
      </c>
      <c r="AC33" s="141">
        <v>98.043478260869506</v>
      </c>
      <c r="AD33" s="142">
        <v>98.3333333333333</v>
      </c>
      <c r="AE33" s="143">
        <v>97.727272727272705</v>
      </c>
      <c r="AF33" s="137">
        <v>1.3</v>
      </c>
      <c r="AG33" s="74">
        <v>1.3</v>
      </c>
      <c r="AH33" s="74">
        <v>1.4</v>
      </c>
    </row>
    <row r="34" spans="1:34" ht="22.5" customHeight="1">
      <c r="A34" s="442" t="s">
        <v>429</v>
      </c>
      <c r="B34" s="137">
        <v>503</v>
      </c>
      <c r="C34" s="74">
        <v>254</v>
      </c>
      <c r="D34" s="75">
        <v>249</v>
      </c>
      <c r="E34" s="137">
        <v>494</v>
      </c>
      <c r="F34" s="74">
        <v>247</v>
      </c>
      <c r="G34" s="75">
        <v>247</v>
      </c>
      <c r="H34" s="137" t="s">
        <v>181</v>
      </c>
      <c r="I34" s="74" t="s">
        <v>181</v>
      </c>
      <c r="J34" s="75" t="s">
        <v>181</v>
      </c>
      <c r="K34" s="137">
        <v>1</v>
      </c>
      <c r="L34" s="74" t="s">
        <v>181</v>
      </c>
      <c r="M34" s="75">
        <v>1</v>
      </c>
      <c r="N34" s="137">
        <v>1</v>
      </c>
      <c r="O34" s="74">
        <v>1</v>
      </c>
      <c r="P34" s="75" t="s">
        <v>179</v>
      </c>
      <c r="Q34" s="137">
        <v>1</v>
      </c>
      <c r="R34" s="74">
        <v>1</v>
      </c>
      <c r="S34" s="75" t="s">
        <v>179</v>
      </c>
      <c r="T34" s="137">
        <v>6</v>
      </c>
      <c r="U34" s="74">
        <v>5</v>
      </c>
      <c r="V34" s="75">
        <v>1</v>
      </c>
      <c r="W34" s="137" t="s">
        <v>181</v>
      </c>
      <c r="X34" s="74" t="s">
        <v>181</v>
      </c>
      <c r="Y34" s="75" t="s">
        <v>181</v>
      </c>
      <c r="Z34" s="137" t="s">
        <v>181</v>
      </c>
      <c r="AA34" s="74" t="s">
        <v>181</v>
      </c>
      <c r="AB34" s="75" t="s">
        <v>181</v>
      </c>
      <c r="AC34" s="141">
        <v>98.210735586481107</v>
      </c>
      <c r="AD34" s="142">
        <v>97.244094488189006</v>
      </c>
      <c r="AE34" s="143">
        <v>99.196787148594396</v>
      </c>
      <c r="AF34" s="137">
        <v>0.2</v>
      </c>
      <c r="AG34" s="74">
        <v>0.4</v>
      </c>
      <c r="AH34" s="74" t="s">
        <v>179</v>
      </c>
    </row>
    <row r="35" spans="1:34" ht="22.5" customHeight="1">
      <c r="A35" s="442" t="s">
        <v>446</v>
      </c>
      <c r="B35" s="137">
        <v>475</v>
      </c>
      <c r="C35" s="74">
        <v>245</v>
      </c>
      <c r="D35" s="75">
        <v>230</v>
      </c>
      <c r="E35" s="137">
        <v>467</v>
      </c>
      <c r="F35" s="74">
        <v>239</v>
      </c>
      <c r="G35" s="75">
        <v>228</v>
      </c>
      <c r="H35" s="137">
        <v>1</v>
      </c>
      <c r="I35" s="74">
        <v>1</v>
      </c>
      <c r="J35" s="75" t="s">
        <v>181</v>
      </c>
      <c r="K35" s="137" t="s">
        <v>181</v>
      </c>
      <c r="L35" s="74" t="s">
        <v>181</v>
      </c>
      <c r="M35" s="75" t="s">
        <v>181</v>
      </c>
      <c r="N35" s="137" t="s">
        <v>181</v>
      </c>
      <c r="O35" s="74" t="s">
        <v>181</v>
      </c>
      <c r="P35" s="75" t="s">
        <v>181</v>
      </c>
      <c r="Q35" s="137">
        <v>2</v>
      </c>
      <c r="R35" s="74">
        <v>2</v>
      </c>
      <c r="S35" s="75" t="s">
        <v>179</v>
      </c>
      <c r="T35" s="137">
        <v>5</v>
      </c>
      <c r="U35" s="74">
        <v>3</v>
      </c>
      <c r="V35" s="75">
        <v>2</v>
      </c>
      <c r="W35" s="137" t="s">
        <v>181</v>
      </c>
      <c r="X35" s="74" t="s">
        <v>181</v>
      </c>
      <c r="Y35" s="75" t="s">
        <v>181</v>
      </c>
      <c r="Z35" s="137" t="s">
        <v>181</v>
      </c>
      <c r="AA35" s="74" t="s">
        <v>181</v>
      </c>
      <c r="AB35" s="75" t="s">
        <v>181</v>
      </c>
      <c r="AC35" s="141">
        <v>98.315789473684205</v>
      </c>
      <c r="AD35" s="142">
        <v>97.551020408163296</v>
      </c>
      <c r="AE35" s="143">
        <v>99.130434782608702</v>
      </c>
      <c r="AF35" s="594">
        <v>0.42105263157894701</v>
      </c>
      <c r="AG35" s="595">
        <v>0.81632653061224503</v>
      </c>
      <c r="AH35" s="74" t="s">
        <v>179</v>
      </c>
    </row>
    <row r="36" spans="1:34" ht="22.5" customHeight="1">
      <c r="A36" s="442" t="s">
        <v>480</v>
      </c>
      <c r="B36" s="539">
        <v>455</v>
      </c>
      <c r="C36" s="540">
        <v>232</v>
      </c>
      <c r="D36" s="541">
        <v>223</v>
      </c>
      <c r="E36" s="539">
        <v>450</v>
      </c>
      <c r="F36" s="540">
        <v>229</v>
      </c>
      <c r="G36" s="541">
        <v>221</v>
      </c>
      <c r="H36" s="539" t="s">
        <v>496</v>
      </c>
      <c r="I36" s="540" t="s">
        <v>496</v>
      </c>
      <c r="J36" s="541" t="s">
        <v>496</v>
      </c>
      <c r="K36" s="539">
        <v>1</v>
      </c>
      <c r="L36" s="540">
        <v>1</v>
      </c>
      <c r="M36" s="541" t="s">
        <v>496</v>
      </c>
      <c r="N36" s="539">
        <v>1</v>
      </c>
      <c r="O36" s="540">
        <v>1</v>
      </c>
      <c r="P36" s="541" t="s">
        <v>496</v>
      </c>
      <c r="Q36" s="539" t="s">
        <v>496</v>
      </c>
      <c r="R36" s="540" t="s">
        <v>500</v>
      </c>
      <c r="S36" s="541" t="s">
        <v>496</v>
      </c>
      <c r="T36" s="539">
        <v>3</v>
      </c>
      <c r="U36" s="540">
        <v>1</v>
      </c>
      <c r="V36" s="541">
        <v>2</v>
      </c>
      <c r="W36" s="539" t="s">
        <v>502</v>
      </c>
      <c r="X36" s="540" t="s">
        <v>501</v>
      </c>
      <c r="Y36" s="541" t="s">
        <v>496</v>
      </c>
      <c r="Z36" s="539" t="s">
        <v>496</v>
      </c>
      <c r="AA36" s="540" t="s">
        <v>496</v>
      </c>
      <c r="AB36" s="541" t="s">
        <v>496</v>
      </c>
      <c r="AC36" s="542">
        <v>98.9</v>
      </c>
      <c r="AD36" s="543">
        <v>98.7</v>
      </c>
      <c r="AE36" s="544">
        <v>99.1</v>
      </c>
      <c r="AF36" s="539" t="s">
        <v>496</v>
      </c>
      <c r="AG36" s="540" t="s">
        <v>496</v>
      </c>
      <c r="AH36" s="540" t="s">
        <v>496</v>
      </c>
    </row>
    <row r="37" spans="1:34" ht="22.5" customHeight="1">
      <c r="A37" s="442" t="s">
        <v>465</v>
      </c>
      <c r="B37" s="539">
        <v>429</v>
      </c>
      <c r="C37" s="540">
        <v>215</v>
      </c>
      <c r="D37" s="541">
        <v>214</v>
      </c>
      <c r="E37" s="539">
        <v>426</v>
      </c>
      <c r="F37" s="540">
        <v>213</v>
      </c>
      <c r="G37" s="541">
        <v>213</v>
      </c>
      <c r="H37" s="539" t="s">
        <v>179</v>
      </c>
      <c r="I37" s="540" t="s">
        <v>179</v>
      </c>
      <c r="J37" s="541" t="s">
        <v>179</v>
      </c>
      <c r="K37" s="539" t="s">
        <v>179</v>
      </c>
      <c r="L37" s="540" t="s">
        <v>179</v>
      </c>
      <c r="M37" s="541" t="s">
        <v>179</v>
      </c>
      <c r="N37" s="539" t="s">
        <v>179</v>
      </c>
      <c r="O37" s="540" t="s">
        <v>179</v>
      </c>
      <c r="P37" s="541" t="s">
        <v>179</v>
      </c>
      <c r="Q37" s="539">
        <v>1</v>
      </c>
      <c r="R37" s="540">
        <v>1</v>
      </c>
      <c r="S37" s="541" t="s">
        <v>179</v>
      </c>
      <c r="T37" s="539">
        <v>2</v>
      </c>
      <c r="U37" s="540">
        <v>1</v>
      </c>
      <c r="V37" s="541">
        <v>1</v>
      </c>
      <c r="W37" s="539" t="s">
        <v>179</v>
      </c>
      <c r="X37" s="540" t="s">
        <v>179</v>
      </c>
      <c r="Y37" s="541" t="s">
        <v>179</v>
      </c>
      <c r="Z37" s="539" t="s">
        <v>179</v>
      </c>
      <c r="AA37" s="540" t="s">
        <v>179</v>
      </c>
      <c r="AB37" s="541" t="s">
        <v>179</v>
      </c>
      <c r="AC37" s="542">
        <v>99.3</v>
      </c>
      <c r="AD37" s="543">
        <v>99.1</v>
      </c>
      <c r="AE37" s="544">
        <v>99.5</v>
      </c>
      <c r="AF37" s="539">
        <v>0.2</v>
      </c>
      <c r="AG37" s="540">
        <v>0.5</v>
      </c>
      <c r="AH37" s="540" t="s">
        <v>179</v>
      </c>
    </row>
    <row r="38" spans="1:34" ht="22.5" customHeight="1">
      <c r="A38" s="442" t="s">
        <v>538</v>
      </c>
      <c r="B38" s="539">
        <v>452</v>
      </c>
      <c r="C38" s="540">
        <v>235</v>
      </c>
      <c r="D38" s="541">
        <v>217</v>
      </c>
      <c r="E38" s="539">
        <v>450</v>
      </c>
      <c r="F38" s="540">
        <v>234</v>
      </c>
      <c r="G38" s="541">
        <v>216</v>
      </c>
      <c r="H38" s="539" t="s">
        <v>179</v>
      </c>
      <c r="I38" s="540" t="s">
        <v>179</v>
      </c>
      <c r="J38" s="541" t="s">
        <v>179</v>
      </c>
      <c r="K38" s="539" t="s">
        <v>179</v>
      </c>
      <c r="L38" s="540" t="s">
        <v>179</v>
      </c>
      <c r="M38" s="541" t="s">
        <v>179</v>
      </c>
      <c r="N38" s="539" t="s">
        <v>179</v>
      </c>
      <c r="O38" s="540" t="s">
        <v>179</v>
      </c>
      <c r="P38" s="541" t="s">
        <v>179</v>
      </c>
      <c r="Q38" s="539">
        <v>1</v>
      </c>
      <c r="R38" s="540">
        <v>1</v>
      </c>
      <c r="S38" s="541" t="s">
        <v>179</v>
      </c>
      <c r="T38" s="539">
        <v>1</v>
      </c>
      <c r="U38" s="540" t="s">
        <v>179</v>
      </c>
      <c r="V38" s="541">
        <v>1</v>
      </c>
      <c r="W38" s="539" t="s">
        <v>179</v>
      </c>
      <c r="X38" s="540" t="s">
        <v>179</v>
      </c>
      <c r="Y38" s="541" t="s">
        <v>179</v>
      </c>
      <c r="Z38" s="539">
        <v>1</v>
      </c>
      <c r="AA38" s="540">
        <v>1</v>
      </c>
      <c r="AB38" s="541" t="s">
        <v>179</v>
      </c>
      <c r="AC38" s="542">
        <v>99.557522123893804</v>
      </c>
      <c r="AD38" s="543">
        <v>99.574468085106403</v>
      </c>
      <c r="AE38" s="544">
        <v>99.539170506912399</v>
      </c>
      <c r="AF38" s="596">
        <v>0.221238938053097</v>
      </c>
      <c r="AG38" s="597">
        <v>0.42553191489361702</v>
      </c>
      <c r="AH38" s="540" t="s">
        <v>179</v>
      </c>
    </row>
    <row r="39" spans="1:34" ht="22.5" customHeight="1">
      <c r="A39" s="442" t="s">
        <v>536</v>
      </c>
      <c r="B39" s="539">
        <v>436</v>
      </c>
      <c r="C39" s="540">
        <v>240</v>
      </c>
      <c r="D39" s="541">
        <v>196</v>
      </c>
      <c r="E39" s="539">
        <v>432</v>
      </c>
      <c r="F39" s="540">
        <v>237</v>
      </c>
      <c r="G39" s="541">
        <v>195</v>
      </c>
      <c r="H39" s="539" t="s">
        <v>179</v>
      </c>
      <c r="I39" s="540" t="s">
        <v>179</v>
      </c>
      <c r="J39" s="541" t="s">
        <v>179</v>
      </c>
      <c r="K39" s="539" t="s">
        <v>179</v>
      </c>
      <c r="L39" s="540" t="s">
        <v>179</v>
      </c>
      <c r="M39" s="541" t="s">
        <v>179</v>
      </c>
      <c r="N39" s="539" t="s">
        <v>179</v>
      </c>
      <c r="O39" s="540" t="s">
        <v>179</v>
      </c>
      <c r="P39" s="541" t="s">
        <v>179</v>
      </c>
      <c r="Q39" s="539">
        <v>2</v>
      </c>
      <c r="R39" s="540">
        <v>2</v>
      </c>
      <c r="S39" s="541" t="s">
        <v>179</v>
      </c>
      <c r="T39" s="539">
        <v>2</v>
      </c>
      <c r="U39" s="540">
        <v>1</v>
      </c>
      <c r="V39" s="541">
        <v>1</v>
      </c>
      <c r="W39" s="539" t="s">
        <v>179</v>
      </c>
      <c r="X39" s="540" t="s">
        <v>179</v>
      </c>
      <c r="Y39" s="541" t="s">
        <v>179</v>
      </c>
      <c r="Z39" s="539" t="s">
        <v>179</v>
      </c>
      <c r="AA39" s="540" t="s">
        <v>179</v>
      </c>
      <c r="AB39" s="541" t="s">
        <v>179</v>
      </c>
      <c r="AC39" s="542">
        <v>99.1</v>
      </c>
      <c r="AD39" s="543">
        <v>98.8</v>
      </c>
      <c r="AE39" s="544">
        <v>99.5</v>
      </c>
      <c r="AF39" s="596">
        <v>0.5</v>
      </c>
      <c r="AG39" s="597">
        <v>0.8</v>
      </c>
      <c r="AH39" s="540" t="s">
        <v>179</v>
      </c>
    </row>
    <row r="40" spans="1:34" ht="22.5" customHeight="1">
      <c r="A40" s="442" t="s">
        <v>607</v>
      </c>
      <c r="B40" s="539">
        <f>SUM(E40,H40,K40,N40,Q40,T40,W40)</f>
        <v>416</v>
      </c>
      <c r="C40" s="540">
        <f t="shared" ref="C40:D44" si="2">SUM(F40,I40,L40,O40,R40,U40,X40)</f>
        <v>224</v>
      </c>
      <c r="D40" s="541">
        <f t="shared" si="2"/>
        <v>192</v>
      </c>
      <c r="E40" s="539">
        <f>SUM(F40:G40)</f>
        <v>413</v>
      </c>
      <c r="F40" s="540">
        <v>222</v>
      </c>
      <c r="G40" s="541">
        <v>191</v>
      </c>
      <c r="H40" s="539" t="s">
        <v>594</v>
      </c>
      <c r="I40" s="540" t="s">
        <v>593</v>
      </c>
      <c r="J40" s="541" t="s">
        <v>594</v>
      </c>
      <c r="K40" s="539" t="s">
        <v>594</v>
      </c>
      <c r="L40" s="540" t="s">
        <v>593</v>
      </c>
      <c r="M40" s="541" t="s">
        <v>594</v>
      </c>
      <c r="N40" s="539">
        <v>1</v>
      </c>
      <c r="O40" s="540">
        <v>1</v>
      </c>
      <c r="P40" s="541" t="s">
        <v>593</v>
      </c>
      <c r="Q40" s="539" t="s">
        <v>594</v>
      </c>
      <c r="R40" s="540" t="s">
        <v>594</v>
      </c>
      <c r="S40" s="541" t="s">
        <v>593</v>
      </c>
      <c r="T40" s="539">
        <v>2</v>
      </c>
      <c r="U40" s="540">
        <v>1</v>
      </c>
      <c r="V40" s="541">
        <v>1</v>
      </c>
      <c r="W40" s="539" t="s">
        <v>594</v>
      </c>
      <c r="X40" s="540" t="s">
        <v>593</v>
      </c>
      <c r="Y40" s="541" t="s">
        <v>593</v>
      </c>
      <c r="Z40" s="539" t="s">
        <v>594</v>
      </c>
      <c r="AA40" s="540" t="s">
        <v>593</v>
      </c>
      <c r="AB40" s="541" t="s">
        <v>593</v>
      </c>
      <c r="AC40" s="542">
        <v>99.3</v>
      </c>
      <c r="AD40" s="543">
        <v>99.1</v>
      </c>
      <c r="AE40" s="544">
        <v>99.5</v>
      </c>
      <c r="AF40" s="596" t="s">
        <v>593</v>
      </c>
      <c r="AG40" s="597" t="s">
        <v>593</v>
      </c>
      <c r="AH40" s="540" t="s">
        <v>593</v>
      </c>
    </row>
    <row r="41" spans="1:34" ht="22.5" customHeight="1">
      <c r="A41" s="442" t="s">
        <v>556</v>
      </c>
      <c r="B41" s="539">
        <f>SUM(E41,H41,K41,N41,Q41,T41,W41)</f>
        <v>403</v>
      </c>
      <c r="C41" s="540">
        <f t="shared" ref="C41:C43" si="3">SUM(F41,I41,L41,O41,R41,U41,X41)</f>
        <v>214</v>
      </c>
      <c r="D41" s="541">
        <f t="shared" ref="D41:D43" si="4">SUM(G41,J41,M41,P41,S41,V41,Y41)</f>
        <v>189</v>
      </c>
      <c r="E41" s="539">
        <f>SUM(F41:G41)</f>
        <v>397</v>
      </c>
      <c r="F41" s="540">
        <v>211</v>
      </c>
      <c r="G41" s="541">
        <v>186</v>
      </c>
      <c r="H41" s="539">
        <v>1</v>
      </c>
      <c r="I41" s="540">
        <v>1</v>
      </c>
      <c r="J41" s="541" t="s">
        <v>77</v>
      </c>
      <c r="K41" s="539" t="s">
        <v>77</v>
      </c>
      <c r="L41" s="540" t="s">
        <v>77</v>
      </c>
      <c r="M41" s="541" t="s">
        <v>77</v>
      </c>
      <c r="N41" s="539">
        <v>1</v>
      </c>
      <c r="O41" s="540">
        <v>1</v>
      </c>
      <c r="P41" s="541" t="s">
        <v>77</v>
      </c>
      <c r="Q41" s="539">
        <v>2</v>
      </c>
      <c r="R41" s="540" t="s">
        <v>77</v>
      </c>
      <c r="S41" s="541">
        <v>2</v>
      </c>
      <c r="T41" s="539">
        <v>2</v>
      </c>
      <c r="U41" s="540">
        <v>1</v>
      </c>
      <c r="V41" s="541">
        <v>1</v>
      </c>
      <c r="W41" s="539" t="s">
        <v>77</v>
      </c>
      <c r="X41" s="540" t="s">
        <v>77</v>
      </c>
      <c r="Y41" s="541" t="s">
        <v>77</v>
      </c>
      <c r="Z41" s="539" t="s">
        <v>77</v>
      </c>
      <c r="AA41" s="540" t="s">
        <v>77</v>
      </c>
      <c r="AB41" s="541" t="s">
        <v>77</v>
      </c>
      <c r="AC41" s="542">
        <v>98.5</v>
      </c>
      <c r="AD41" s="543">
        <v>98.6</v>
      </c>
      <c r="AE41" s="544">
        <v>98.4</v>
      </c>
      <c r="AF41" s="596">
        <v>0.5</v>
      </c>
      <c r="AG41" s="597" t="s">
        <v>77</v>
      </c>
      <c r="AH41" s="540">
        <v>1.1000000000000001</v>
      </c>
    </row>
    <row r="42" spans="1:34" ht="22.5" customHeight="1">
      <c r="A42" s="442" t="s">
        <v>665</v>
      </c>
      <c r="B42" s="539">
        <f>SUM(E42,H42,K42,N42,Q42,T42,W42)</f>
        <v>411</v>
      </c>
      <c r="C42" s="540">
        <f t="shared" si="3"/>
        <v>209</v>
      </c>
      <c r="D42" s="541">
        <f t="shared" si="4"/>
        <v>202</v>
      </c>
      <c r="E42" s="539">
        <f>SUM(F42:G42)</f>
        <v>409</v>
      </c>
      <c r="F42" s="540">
        <v>208</v>
      </c>
      <c r="G42" s="541">
        <v>201</v>
      </c>
      <c r="H42" s="539">
        <v>1</v>
      </c>
      <c r="I42" s="540" t="s">
        <v>659</v>
      </c>
      <c r="J42" s="541">
        <v>1</v>
      </c>
      <c r="K42" s="539" t="s">
        <v>666</v>
      </c>
      <c r="L42" s="540" t="s">
        <v>659</v>
      </c>
      <c r="M42" s="541" t="s">
        <v>659</v>
      </c>
      <c r="N42" s="539" t="s">
        <v>659</v>
      </c>
      <c r="O42" s="540" t="s">
        <v>666</v>
      </c>
      <c r="P42" s="541" t="s">
        <v>659</v>
      </c>
      <c r="Q42" s="539" t="s">
        <v>659</v>
      </c>
      <c r="R42" s="540" t="s">
        <v>667</v>
      </c>
      <c r="S42" s="541" t="s">
        <v>669</v>
      </c>
      <c r="T42" s="539">
        <v>1</v>
      </c>
      <c r="U42" s="540">
        <v>1</v>
      </c>
      <c r="V42" s="541" t="s">
        <v>659</v>
      </c>
      <c r="W42" s="539" t="s">
        <v>661</v>
      </c>
      <c r="X42" s="540" t="s">
        <v>668</v>
      </c>
      <c r="Y42" s="541" t="s">
        <v>666</v>
      </c>
      <c r="Z42" s="539" t="s">
        <v>661</v>
      </c>
      <c r="AA42" s="540" t="s">
        <v>659</v>
      </c>
      <c r="AB42" s="541" t="s">
        <v>659</v>
      </c>
      <c r="AC42" s="542">
        <v>99.5</v>
      </c>
      <c r="AD42" s="543">
        <v>99.5</v>
      </c>
      <c r="AE42" s="544">
        <v>99.5</v>
      </c>
      <c r="AF42" s="596" t="s">
        <v>659</v>
      </c>
      <c r="AG42" s="597" t="s">
        <v>667</v>
      </c>
      <c r="AH42" s="540" t="s">
        <v>659</v>
      </c>
    </row>
    <row r="43" spans="1:34" ht="22.5" customHeight="1">
      <c r="A43" s="442" t="s">
        <v>566</v>
      </c>
      <c r="B43" s="539">
        <f>SUM(E43,H43,K43,N43,Q43,T43,W43)</f>
        <v>416</v>
      </c>
      <c r="C43" s="540">
        <f t="shared" si="3"/>
        <v>246</v>
      </c>
      <c r="D43" s="541">
        <f t="shared" si="4"/>
        <v>170</v>
      </c>
      <c r="E43" s="539">
        <f>SUM(F43:G43)</f>
        <v>412</v>
      </c>
      <c r="F43" s="540">
        <v>245</v>
      </c>
      <c r="G43" s="541">
        <v>167</v>
      </c>
      <c r="H43" s="539" t="s">
        <v>77</v>
      </c>
      <c r="I43" s="540" t="s">
        <v>77</v>
      </c>
      <c r="J43" s="541" t="s">
        <v>77</v>
      </c>
      <c r="K43" s="539">
        <v>2</v>
      </c>
      <c r="L43" s="540" t="s">
        <v>77</v>
      </c>
      <c r="M43" s="541">
        <v>2</v>
      </c>
      <c r="N43" s="539" t="s">
        <v>77</v>
      </c>
      <c r="O43" s="540" t="s">
        <v>77</v>
      </c>
      <c r="P43" s="541" t="s">
        <v>77</v>
      </c>
      <c r="Q43" s="539" t="s">
        <v>77</v>
      </c>
      <c r="R43" s="540" t="s">
        <v>77</v>
      </c>
      <c r="S43" s="541" t="s">
        <v>77</v>
      </c>
      <c r="T43" s="539">
        <v>2</v>
      </c>
      <c r="U43" s="540">
        <v>1</v>
      </c>
      <c r="V43" s="541">
        <v>1</v>
      </c>
      <c r="W43" s="539" t="s">
        <v>77</v>
      </c>
      <c r="X43" s="540" t="s">
        <v>77</v>
      </c>
      <c r="Y43" s="541" t="s">
        <v>77</v>
      </c>
      <c r="Z43" s="539" t="s">
        <v>77</v>
      </c>
      <c r="AA43" s="540" t="s">
        <v>77</v>
      </c>
      <c r="AB43" s="541" t="s">
        <v>77</v>
      </c>
      <c r="AC43" s="542">
        <v>99</v>
      </c>
      <c r="AD43" s="543">
        <v>99.6</v>
      </c>
      <c r="AE43" s="544">
        <v>98.2</v>
      </c>
      <c r="AF43" s="596" t="s">
        <v>77</v>
      </c>
      <c r="AG43" s="597" t="s">
        <v>77</v>
      </c>
      <c r="AH43" s="540" t="s">
        <v>77</v>
      </c>
    </row>
    <row r="44" spans="1:34" ht="22.5" customHeight="1">
      <c r="A44" s="444" t="s">
        <v>702</v>
      </c>
      <c r="B44" s="545">
        <f>SUM(E44,H44,K44,N44,Q44,T44,W44)</f>
        <v>401</v>
      </c>
      <c r="C44" s="546">
        <f t="shared" si="2"/>
        <v>202</v>
      </c>
      <c r="D44" s="547">
        <f t="shared" si="2"/>
        <v>199</v>
      </c>
      <c r="E44" s="545">
        <f>SUM(F44:G44)</f>
        <v>398</v>
      </c>
      <c r="F44" s="546">
        <v>201</v>
      </c>
      <c r="G44" s="547">
        <v>197</v>
      </c>
      <c r="H44" s="545" t="s">
        <v>735</v>
      </c>
      <c r="I44" s="546" t="s">
        <v>729</v>
      </c>
      <c r="J44" s="547" t="s">
        <v>728</v>
      </c>
      <c r="K44" s="545" t="s">
        <v>728</v>
      </c>
      <c r="L44" s="546" t="s">
        <v>730</v>
      </c>
      <c r="M44" s="547" t="s">
        <v>732</v>
      </c>
      <c r="N44" s="545" t="s">
        <v>736</v>
      </c>
      <c r="O44" s="546" t="s">
        <v>731</v>
      </c>
      <c r="P44" s="547" t="s">
        <v>733</v>
      </c>
      <c r="Q44" s="545">
        <v>2</v>
      </c>
      <c r="R44" s="546">
        <v>1</v>
      </c>
      <c r="S44" s="547">
        <v>1</v>
      </c>
      <c r="T44" s="545">
        <v>1</v>
      </c>
      <c r="U44" s="546" t="s">
        <v>728</v>
      </c>
      <c r="V44" s="547">
        <v>1</v>
      </c>
      <c r="W44" s="545" t="s">
        <v>728</v>
      </c>
      <c r="X44" s="546" t="s">
        <v>728</v>
      </c>
      <c r="Y44" s="547" t="s">
        <v>734</v>
      </c>
      <c r="Z44" s="545" t="s">
        <v>737</v>
      </c>
      <c r="AA44" s="546" t="s">
        <v>728</v>
      </c>
      <c r="AB44" s="547" t="s">
        <v>731</v>
      </c>
      <c r="AC44" s="548">
        <v>99.3</v>
      </c>
      <c r="AD44" s="549">
        <v>99.5</v>
      </c>
      <c r="AE44" s="550">
        <v>99</v>
      </c>
      <c r="AF44" s="551">
        <v>0.5</v>
      </c>
      <c r="AG44" s="552">
        <v>0.5</v>
      </c>
      <c r="AH44" s="546">
        <v>0.5</v>
      </c>
    </row>
    <row r="45" spans="1:34">
      <c r="A45" s="278" t="s">
        <v>249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9"/>
      <c r="O45" s="78"/>
      <c r="P45" s="78"/>
      <c r="Q45" s="78"/>
      <c r="R45" s="78"/>
      <c r="S45" s="78"/>
      <c r="T45" s="79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99" t="s">
        <v>60</v>
      </c>
      <c r="AG45" s="799"/>
      <c r="AH45" s="799"/>
    </row>
    <row r="46" spans="1:34">
      <c r="A46" s="422" t="s">
        <v>250</v>
      </c>
    </row>
    <row r="47" spans="1:34">
      <c r="A47" s="422" t="s">
        <v>189</v>
      </c>
    </row>
  </sheetData>
  <mergeCells count="26">
    <mergeCell ref="A27:A28"/>
    <mergeCell ref="B27:D27"/>
    <mergeCell ref="E27:G27"/>
    <mergeCell ref="H27:J27"/>
    <mergeCell ref="K27:M27"/>
    <mergeCell ref="A5:A6"/>
    <mergeCell ref="AC5:AE5"/>
    <mergeCell ref="B5:D5"/>
    <mergeCell ref="E5:G5"/>
    <mergeCell ref="H5:J5"/>
    <mergeCell ref="Q5:S5"/>
    <mergeCell ref="Z5:AB5"/>
    <mergeCell ref="K5:M5"/>
    <mergeCell ref="AF5:AH5"/>
    <mergeCell ref="N5:P5"/>
    <mergeCell ref="AF26:AH26"/>
    <mergeCell ref="AF45:AH45"/>
    <mergeCell ref="AF4:AH4"/>
    <mergeCell ref="AF27:AH27"/>
    <mergeCell ref="AC27:AE27"/>
    <mergeCell ref="Z27:AB27"/>
    <mergeCell ref="AC23:AE23"/>
    <mergeCell ref="N27:P27"/>
    <mergeCell ref="Q27:S27"/>
    <mergeCell ref="T27:V27"/>
    <mergeCell ref="W27:Y27"/>
  </mergeCells>
  <phoneticPr fontId="5"/>
  <printOptions gridLinesSet="0"/>
  <pageMargins left="0" right="0" top="0.43307086614173229" bottom="0.43307086614173229" header="0.31496062992125984" footer="0.51181102362204722"/>
  <pageSetup paperSize="9" scale="55" orientation="landscape" r:id="rId1"/>
  <headerFooter alignWithMargins="0">
    <oddFooter>&amp;C９－⑨</oddFooter>
  </headerFooter>
  <ignoredErrors>
    <ignoredError sqref="A8:A11 A30:A3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BJ46"/>
  <sheetViews>
    <sheetView showGridLines="0" view="pageBreakPreview" zoomScaleNormal="100" zoomScaleSheetLayoutView="100" workbookViewId="0">
      <pane xSplit="1" ySplit="7" topLeftCell="B8" activePane="bottomRight" state="frozen"/>
      <selection activeCell="F36" sqref="F36"/>
      <selection pane="topRight" activeCell="F36" sqref="F36"/>
      <selection pane="bottomLeft" activeCell="F36" sqref="F36"/>
      <selection pane="bottomRight"/>
    </sheetView>
  </sheetViews>
  <sheetFormatPr defaultColWidth="15.5" defaultRowHeight="12"/>
  <cols>
    <col min="1" max="1" width="10.75" style="12" customWidth="1"/>
    <col min="2" max="43" width="4.625" style="12" customWidth="1"/>
    <col min="44" max="16384" width="15.5" style="12"/>
  </cols>
  <sheetData>
    <row r="1" spans="1:62" ht="19.5" customHeight="1">
      <c r="A1" s="351" t="s">
        <v>178</v>
      </c>
      <c r="AI1" s="13"/>
    </row>
    <row r="2" spans="1:62" s="105" customFormat="1" ht="7.5" customHeight="1">
      <c r="A2" s="120"/>
      <c r="B2" s="119"/>
      <c r="C2" s="11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</row>
    <row r="3" spans="1:62" s="105" customFormat="1" ht="17.25">
      <c r="A3" s="151" t="s">
        <v>358</v>
      </c>
      <c r="B3" s="151"/>
      <c r="C3" s="151"/>
      <c r="D3" s="151"/>
      <c r="E3" s="151"/>
      <c r="F3" s="151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62" s="7" customFormat="1" ht="24" customHeight="1" thickBot="1">
      <c r="A4" s="835"/>
      <c r="B4" s="835"/>
      <c r="C4" s="835"/>
      <c r="D4" s="835"/>
      <c r="E4" s="835"/>
      <c r="F4" s="835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848" t="s">
        <v>89</v>
      </c>
      <c r="AP4" s="848"/>
      <c r="AQ4" s="848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</row>
    <row r="5" spans="1:62" s="16" customFormat="1" ht="18.75" customHeight="1" thickTop="1">
      <c r="A5" s="836" t="s">
        <v>111</v>
      </c>
      <c r="B5" s="144"/>
      <c r="C5" s="149"/>
      <c r="D5" s="839" t="s">
        <v>118</v>
      </c>
      <c r="E5" s="839"/>
      <c r="F5" s="149"/>
      <c r="G5" s="149"/>
      <c r="H5" s="144"/>
      <c r="I5" s="149"/>
      <c r="J5" s="149"/>
      <c r="K5" s="149"/>
      <c r="L5" s="149"/>
      <c r="M5" s="149"/>
      <c r="N5" s="149"/>
      <c r="O5" s="149"/>
      <c r="P5" s="149"/>
      <c r="Q5" s="149"/>
      <c r="R5" s="839" t="s">
        <v>119</v>
      </c>
      <c r="S5" s="839"/>
      <c r="T5" s="839"/>
      <c r="U5" s="83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</row>
    <row r="6" spans="1:62" s="16" customFormat="1" ht="18.75" customHeight="1">
      <c r="A6" s="837"/>
      <c r="B6" s="840" t="s">
        <v>46</v>
      </c>
      <c r="C6" s="49"/>
      <c r="D6" s="833" t="s">
        <v>117</v>
      </c>
      <c r="E6" s="833"/>
      <c r="F6" s="50"/>
      <c r="G6" s="49" t="s">
        <v>47</v>
      </c>
      <c r="H6" s="842" t="s">
        <v>13</v>
      </c>
      <c r="I6" s="843"/>
      <c r="J6" s="844"/>
      <c r="K6" s="832" t="s">
        <v>112</v>
      </c>
      <c r="L6" s="833"/>
      <c r="M6" s="834"/>
      <c r="N6" s="832" t="s">
        <v>113</v>
      </c>
      <c r="O6" s="833"/>
      <c r="P6" s="834"/>
      <c r="Q6" s="832" t="s">
        <v>114</v>
      </c>
      <c r="R6" s="833"/>
      <c r="S6" s="834"/>
      <c r="T6" s="832" t="s">
        <v>115</v>
      </c>
      <c r="U6" s="833"/>
      <c r="V6" s="834"/>
      <c r="W6" s="832" t="s">
        <v>116</v>
      </c>
      <c r="X6" s="833"/>
      <c r="Y6" s="834"/>
      <c r="Z6" s="832" t="s">
        <v>120</v>
      </c>
      <c r="AA6" s="833"/>
      <c r="AB6" s="834"/>
      <c r="AC6" s="832" t="s">
        <v>121</v>
      </c>
      <c r="AD6" s="833"/>
      <c r="AE6" s="834"/>
      <c r="AF6" s="845" t="s">
        <v>122</v>
      </c>
      <c r="AG6" s="846"/>
      <c r="AH6" s="847"/>
      <c r="AI6" s="832" t="s">
        <v>123</v>
      </c>
      <c r="AJ6" s="833"/>
      <c r="AK6" s="834"/>
      <c r="AL6" s="842" t="s">
        <v>48</v>
      </c>
      <c r="AM6" s="843"/>
      <c r="AN6" s="844"/>
      <c r="AO6" s="849" t="s">
        <v>49</v>
      </c>
      <c r="AP6" s="850"/>
      <c r="AQ6" s="850"/>
    </row>
    <row r="7" spans="1:62" s="16" customFormat="1" ht="48.75" customHeight="1">
      <c r="A7" s="838"/>
      <c r="B7" s="841"/>
      <c r="C7" s="51" t="s">
        <v>13</v>
      </c>
      <c r="D7" s="52" t="s">
        <v>50</v>
      </c>
      <c r="E7" s="52" t="s">
        <v>51</v>
      </c>
      <c r="F7" s="52" t="s">
        <v>52</v>
      </c>
      <c r="G7" s="52" t="s">
        <v>50</v>
      </c>
      <c r="H7" s="52" t="s">
        <v>50</v>
      </c>
      <c r="I7" s="52" t="s">
        <v>51</v>
      </c>
      <c r="J7" s="52" t="s">
        <v>52</v>
      </c>
      <c r="K7" s="52" t="s">
        <v>50</v>
      </c>
      <c r="L7" s="52" t="s">
        <v>51</v>
      </c>
      <c r="M7" s="52" t="s">
        <v>52</v>
      </c>
      <c r="N7" s="52" t="s">
        <v>50</v>
      </c>
      <c r="O7" s="52" t="s">
        <v>51</v>
      </c>
      <c r="P7" s="52" t="s">
        <v>52</v>
      </c>
      <c r="Q7" s="52" t="s">
        <v>50</v>
      </c>
      <c r="R7" s="52" t="s">
        <v>51</v>
      </c>
      <c r="S7" s="52" t="s">
        <v>52</v>
      </c>
      <c r="T7" s="52" t="s">
        <v>50</v>
      </c>
      <c r="U7" s="52" t="s">
        <v>51</v>
      </c>
      <c r="V7" s="52" t="s">
        <v>52</v>
      </c>
      <c r="W7" s="52" t="s">
        <v>50</v>
      </c>
      <c r="X7" s="52" t="s">
        <v>51</v>
      </c>
      <c r="Y7" s="52" t="s">
        <v>52</v>
      </c>
      <c r="Z7" s="52" t="s">
        <v>50</v>
      </c>
      <c r="AA7" s="52" t="s">
        <v>51</v>
      </c>
      <c r="AB7" s="52" t="s">
        <v>52</v>
      </c>
      <c r="AC7" s="52" t="s">
        <v>50</v>
      </c>
      <c r="AD7" s="52" t="s">
        <v>51</v>
      </c>
      <c r="AE7" s="52" t="s">
        <v>52</v>
      </c>
      <c r="AF7" s="52" t="s">
        <v>50</v>
      </c>
      <c r="AG7" s="52" t="s">
        <v>51</v>
      </c>
      <c r="AH7" s="52" t="s">
        <v>52</v>
      </c>
      <c r="AI7" s="52" t="s">
        <v>50</v>
      </c>
      <c r="AJ7" s="52" t="s">
        <v>51</v>
      </c>
      <c r="AK7" s="52" t="s">
        <v>52</v>
      </c>
      <c r="AL7" s="52" t="s">
        <v>50</v>
      </c>
      <c r="AM7" s="52" t="s">
        <v>51</v>
      </c>
      <c r="AN7" s="52" t="s">
        <v>52</v>
      </c>
      <c r="AO7" s="52" t="s">
        <v>50</v>
      </c>
      <c r="AP7" s="52" t="s">
        <v>51</v>
      </c>
      <c r="AQ7" s="150" t="s">
        <v>52</v>
      </c>
    </row>
    <row r="8" spans="1:62" ht="21.75" customHeight="1">
      <c r="A8" s="443" t="s">
        <v>598</v>
      </c>
      <c r="B8" s="206">
        <v>2</v>
      </c>
      <c r="C8" s="243">
        <v>2</v>
      </c>
      <c r="D8" s="206">
        <v>1</v>
      </c>
      <c r="E8" s="271" t="s">
        <v>179</v>
      </c>
      <c r="F8" s="216">
        <v>1</v>
      </c>
      <c r="G8" s="273" t="s">
        <v>179</v>
      </c>
      <c r="H8" s="243">
        <v>5</v>
      </c>
      <c r="I8" s="271" t="s">
        <v>179</v>
      </c>
      <c r="J8" s="216">
        <v>1</v>
      </c>
      <c r="K8" s="243">
        <v>1</v>
      </c>
      <c r="L8" s="271" t="s">
        <v>179</v>
      </c>
      <c r="M8" s="216">
        <v>1</v>
      </c>
      <c r="N8" s="284" t="s">
        <v>179</v>
      </c>
      <c r="O8" s="271" t="s">
        <v>179</v>
      </c>
      <c r="P8" s="205" t="s">
        <v>179</v>
      </c>
      <c r="Q8" s="243">
        <v>1</v>
      </c>
      <c r="R8" s="271" t="s">
        <v>179</v>
      </c>
      <c r="S8" s="205" t="s">
        <v>179</v>
      </c>
      <c r="T8" s="284" t="s">
        <v>179</v>
      </c>
      <c r="U8" s="271" t="s">
        <v>179</v>
      </c>
      <c r="V8" s="205" t="s">
        <v>179</v>
      </c>
      <c r="W8" s="284" t="s">
        <v>179</v>
      </c>
      <c r="X8" s="271" t="s">
        <v>179</v>
      </c>
      <c r="Y8" s="205" t="s">
        <v>179</v>
      </c>
      <c r="Z8" s="284" t="s">
        <v>179</v>
      </c>
      <c r="AA8" s="271" t="s">
        <v>179</v>
      </c>
      <c r="AB8" s="205" t="s">
        <v>179</v>
      </c>
      <c r="AC8" s="243">
        <v>1</v>
      </c>
      <c r="AD8" s="271" t="s">
        <v>179</v>
      </c>
      <c r="AE8" s="205" t="s">
        <v>179</v>
      </c>
      <c r="AF8" s="284" t="s">
        <v>179</v>
      </c>
      <c r="AG8" s="271" t="s">
        <v>179</v>
      </c>
      <c r="AH8" s="205" t="s">
        <v>179</v>
      </c>
      <c r="AI8" s="243">
        <v>1</v>
      </c>
      <c r="AJ8" s="271" t="s">
        <v>179</v>
      </c>
      <c r="AK8" s="205" t="s">
        <v>179</v>
      </c>
      <c r="AL8" s="243">
        <v>1</v>
      </c>
      <c r="AM8" s="271" t="s">
        <v>179</v>
      </c>
      <c r="AN8" s="205" t="s">
        <v>179</v>
      </c>
      <c r="AO8" s="284" t="s">
        <v>179</v>
      </c>
      <c r="AP8" s="271" t="s">
        <v>179</v>
      </c>
      <c r="AQ8" s="271" t="s">
        <v>179</v>
      </c>
    </row>
    <row r="9" spans="1:62" ht="21.75" customHeight="1">
      <c r="A9" s="443">
        <v>20</v>
      </c>
      <c r="B9" s="209">
        <v>2</v>
      </c>
      <c r="C9" s="256">
        <v>2</v>
      </c>
      <c r="D9" s="209">
        <v>1</v>
      </c>
      <c r="E9" s="272" t="s">
        <v>179</v>
      </c>
      <c r="F9" s="218">
        <v>1</v>
      </c>
      <c r="G9" s="274" t="s">
        <v>179</v>
      </c>
      <c r="H9" s="256">
        <v>5</v>
      </c>
      <c r="I9" s="272" t="s">
        <v>179</v>
      </c>
      <c r="J9" s="218">
        <v>1</v>
      </c>
      <c r="K9" s="256">
        <v>1</v>
      </c>
      <c r="L9" s="272" t="s">
        <v>179</v>
      </c>
      <c r="M9" s="218">
        <v>1</v>
      </c>
      <c r="N9" s="285" t="s">
        <v>179</v>
      </c>
      <c r="O9" s="272" t="s">
        <v>179</v>
      </c>
      <c r="P9" s="208" t="s">
        <v>179</v>
      </c>
      <c r="Q9" s="256">
        <v>1</v>
      </c>
      <c r="R9" s="272" t="s">
        <v>179</v>
      </c>
      <c r="S9" s="208" t="s">
        <v>179</v>
      </c>
      <c r="T9" s="285" t="s">
        <v>179</v>
      </c>
      <c r="U9" s="272" t="s">
        <v>179</v>
      </c>
      <c r="V9" s="208" t="s">
        <v>179</v>
      </c>
      <c r="W9" s="285" t="s">
        <v>179</v>
      </c>
      <c r="X9" s="272" t="s">
        <v>179</v>
      </c>
      <c r="Y9" s="208" t="s">
        <v>179</v>
      </c>
      <c r="Z9" s="285" t="s">
        <v>179</v>
      </c>
      <c r="AA9" s="272" t="s">
        <v>179</v>
      </c>
      <c r="AB9" s="208" t="s">
        <v>179</v>
      </c>
      <c r="AC9" s="256">
        <v>1</v>
      </c>
      <c r="AD9" s="272" t="s">
        <v>179</v>
      </c>
      <c r="AE9" s="208" t="s">
        <v>179</v>
      </c>
      <c r="AF9" s="285" t="s">
        <v>179</v>
      </c>
      <c r="AG9" s="272" t="s">
        <v>179</v>
      </c>
      <c r="AH9" s="208" t="s">
        <v>179</v>
      </c>
      <c r="AI9" s="256">
        <v>1</v>
      </c>
      <c r="AJ9" s="272" t="s">
        <v>179</v>
      </c>
      <c r="AK9" s="208" t="s">
        <v>179</v>
      </c>
      <c r="AL9" s="256">
        <v>1</v>
      </c>
      <c r="AM9" s="272" t="s">
        <v>179</v>
      </c>
      <c r="AN9" s="208" t="s">
        <v>179</v>
      </c>
      <c r="AO9" s="285" t="s">
        <v>179</v>
      </c>
      <c r="AP9" s="272" t="s">
        <v>179</v>
      </c>
      <c r="AQ9" s="272" t="s">
        <v>179</v>
      </c>
      <c r="AR9" s="36" t="s">
        <v>34</v>
      </c>
      <c r="AS9" s="36" t="s">
        <v>34</v>
      </c>
      <c r="AT9" s="36" t="s">
        <v>34</v>
      </c>
      <c r="AU9" s="36" t="s">
        <v>34</v>
      </c>
      <c r="AV9" s="36" t="s">
        <v>34</v>
      </c>
      <c r="AW9" s="36" t="s">
        <v>34</v>
      </c>
      <c r="AX9" s="36" t="s">
        <v>34</v>
      </c>
      <c r="AY9" s="36" t="s">
        <v>34</v>
      </c>
      <c r="AZ9" s="36" t="s">
        <v>34</v>
      </c>
      <c r="BA9" s="36" t="s">
        <v>34</v>
      </c>
      <c r="BB9" s="36" t="s">
        <v>34</v>
      </c>
      <c r="BC9" s="36" t="s">
        <v>34</v>
      </c>
      <c r="BD9" s="36" t="s">
        <v>34</v>
      </c>
      <c r="BE9" s="36" t="s">
        <v>34</v>
      </c>
      <c r="BF9" s="36" t="s">
        <v>34</v>
      </c>
      <c r="BG9" s="36" t="s">
        <v>34</v>
      </c>
      <c r="BH9" s="36" t="s">
        <v>34</v>
      </c>
      <c r="BI9" s="36" t="s">
        <v>34</v>
      </c>
      <c r="BJ9" s="36" t="s">
        <v>34</v>
      </c>
    </row>
    <row r="10" spans="1:62" ht="21.75" customHeight="1">
      <c r="A10" s="443">
        <v>21</v>
      </c>
      <c r="B10" s="243">
        <v>2</v>
      </c>
      <c r="C10" s="243">
        <v>2</v>
      </c>
      <c r="D10" s="206">
        <v>1</v>
      </c>
      <c r="E10" s="271" t="s">
        <v>179</v>
      </c>
      <c r="F10" s="216">
        <v>1</v>
      </c>
      <c r="G10" s="273" t="s">
        <v>179</v>
      </c>
      <c r="H10" s="243">
        <v>5</v>
      </c>
      <c r="I10" s="271" t="s">
        <v>179</v>
      </c>
      <c r="J10" s="216">
        <v>1</v>
      </c>
      <c r="K10" s="243">
        <v>1</v>
      </c>
      <c r="L10" s="271" t="s">
        <v>179</v>
      </c>
      <c r="M10" s="216">
        <v>1</v>
      </c>
      <c r="N10" s="284" t="s">
        <v>179</v>
      </c>
      <c r="O10" s="271" t="s">
        <v>179</v>
      </c>
      <c r="P10" s="205" t="s">
        <v>179</v>
      </c>
      <c r="Q10" s="243">
        <v>1</v>
      </c>
      <c r="R10" s="271" t="s">
        <v>179</v>
      </c>
      <c r="S10" s="205" t="s">
        <v>179</v>
      </c>
      <c r="T10" s="284" t="s">
        <v>179</v>
      </c>
      <c r="U10" s="271" t="s">
        <v>179</v>
      </c>
      <c r="V10" s="205" t="s">
        <v>179</v>
      </c>
      <c r="W10" s="284" t="s">
        <v>179</v>
      </c>
      <c r="X10" s="271" t="s">
        <v>179</v>
      </c>
      <c r="Y10" s="205" t="s">
        <v>179</v>
      </c>
      <c r="Z10" s="284" t="s">
        <v>179</v>
      </c>
      <c r="AA10" s="271" t="s">
        <v>179</v>
      </c>
      <c r="AB10" s="205" t="s">
        <v>179</v>
      </c>
      <c r="AC10" s="243">
        <v>1</v>
      </c>
      <c r="AD10" s="271" t="s">
        <v>179</v>
      </c>
      <c r="AE10" s="205" t="s">
        <v>179</v>
      </c>
      <c r="AF10" s="284" t="s">
        <v>179</v>
      </c>
      <c r="AG10" s="271" t="s">
        <v>179</v>
      </c>
      <c r="AH10" s="205" t="s">
        <v>179</v>
      </c>
      <c r="AI10" s="243">
        <v>1</v>
      </c>
      <c r="AJ10" s="271" t="s">
        <v>179</v>
      </c>
      <c r="AK10" s="205" t="s">
        <v>179</v>
      </c>
      <c r="AL10" s="243">
        <v>1</v>
      </c>
      <c r="AM10" s="271" t="s">
        <v>179</v>
      </c>
      <c r="AN10" s="205" t="s">
        <v>179</v>
      </c>
      <c r="AO10" s="284" t="s">
        <v>179</v>
      </c>
      <c r="AP10" s="271" t="s">
        <v>179</v>
      </c>
      <c r="AQ10" s="271" t="s">
        <v>179</v>
      </c>
    </row>
    <row r="11" spans="1:62" ht="21.75" customHeight="1">
      <c r="A11" s="443">
        <v>22</v>
      </c>
      <c r="B11" s="207">
        <v>2</v>
      </c>
      <c r="C11" s="243">
        <v>2</v>
      </c>
      <c r="D11" s="206">
        <v>1</v>
      </c>
      <c r="E11" s="271" t="s">
        <v>179</v>
      </c>
      <c r="F11" s="216">
        <v>1</v>
      </c>
      <c r="G11" s="273" t="s">
        <v>179</v>
      </c>
      <c r="H11" s="243">
        <v>5</v>
      </c>
      <c r="I11" s="271" t="s">
        <v>179</v>
      </c>
      <c r="J11" s="216">
        <v>1</v>
      </c>
      <c r="K11" s="243">
        <v>1</v>
      </c>
      <c r="L11" s="271" t="s">
        <v>179</v>
      </c>
      <c r="M11" s="216">
        <v>1</v>
      </c>
      <c r="N11" s="284" t="s">
        <v>179</v>
      </c>
      <c r="O11" s="271" t="s">
        <v>179</v>
      </c>
      <c r="P11" s="205" t="s">
        <v>179</v>
      </c>
      <c r="Q11" s="243">
        <v>1</v>
      </c>
      <c r="R11" s="271" t="s">
        <v>179</v>
      </c>
      <c r="S11" s="205" t="s">
        <v>179</v>
      </c>
      <c r="T11" s="284" t="s">
        <v>179</v>
      </c>
      <c r="U11" s="271" t="s">
        <v>179</v>
      </c>
      <c r="V11" s="205" t="s">
        <v>179</v>
      </c>
      <c r="W11" s="284" t="s">
        <v>179</v>
      </c>
      <c r="X11" s="271" t="s">
        <v>179</v>
      </c>
      <c r="Y11" s="205" t="s">
        <v>179</v>
      </c>
      <c r="Z11" s="284" t="s">
        <v>179</v>
      </c>
      <c r="AA11" s="271" t="s">
        <v>179</v>
      </c>
      <c r="AB11" s="205" t="s">
        <v>179</v>
      </c>
      <c r="AC11" s="243">
        <v>1</v>
      </c>
      <c r="AD11" s="271" t="s">
        <v>179</v>
      </c>
      <c r="AE11" s="205" t="s">
        <v>179</v>
      </c>
      <c r="AF11" s="284" t="s">
        <v>179</v>
      </c>
      <c r="AG11" s="271" t="s">
        <v>179</v>
      </c>
      <c r="AH11" s="205" t="s">
        <v>179</v>
      </c>
      <c r="AI11" s="243">
        <v>1</v>
      </c>
      <c r="AJ11" s="271" t="s">
        <v>179</v>
      </c>
      <c r="AK11" s="205" t="s">
        <v>179</v>
      </c>
      <c r="AL11" s="243">
        <v>1</v>
      </c>
      <c r="AM11" s="271" t="s">
        <v>179</v>
      </c>
      <c r="AN11" s="205" t="s">
        <v>179</v>
      </c>
      <c r="AO11" s="284" t="s">
        <v>179</v>
      </c>
      <c r="AP11" s="271" t="s">
        <v>179</v>
      </c>
      <c r="AQ11" s="271" t="s">
        <v>179</v>
      </c>
    </row>
    <row r="12" spans="1:62" ht="21.75" customHeight="1">
      <c r="A12" s="443">
        <v>23</v>
      </c>
      <c r="B12" s="207">
        <v>2</v>
      </c>
      <c r="C12" s="243">
        <v>2</v>
      </c>
      <c r="D12" s="206">
        <v>1</v>
      </c>
      <c r="E12" s="271" t="s">
        <v>179</v>
      </c>
      <c r="F12" s="216">
        <v>1</v>
      </c>
      <c r="G12" s="273" t="s">
        <v>179</v>
      </c>
      <c r="H12" s="243">
        <v>5</v>
      </c>
      <c r="I12" s="271" t="s">
        <v>179</v>
      </c>
      <c r="J12" s="216">
        <v>1</v>
      </c>
      <c r="K12" s="243">
        <v>1</v>
      </c>
      <c r="L12" s="271" t="s">
        <v>179</v>
      </c>
      <c r="M12" s="216">
        <v>1</v>
      </c>
      <c r="N12" s="284" t="s">
        <v>179</v>
      </c>
      <c r="O12" s="271" t="s">
        <v>179</v>
      </c>
      <c r="P12" s="205" t="s">
        <v>179</v>
      </c>
      <c r="Q12" s="243">
        <v>1</v>
      </c>
      <c r="R12" s="271" t="s">
        <v>179</v>
      </c>
      <c r="S12" s="205" t="s">
        <v>179</v>
      </c>
      <c r="T12" s="284" t="s">
        <v>179</v>
      </c>
      <c r="U12" s="271" t="s">
        <v>179</v>
      </c>
      <c r="V12" s="205" t="s">
        <v>179</v>
      </c>
      <c r="W12" s="284" t="s">
        <v>179</v>
      </c>
      <c r="X12" s="271" t="s">
        <v>179</v>
      </c>
      <c r="Y12" s="205" t="s">
        <v>179</v>
      </c>
      <c r="Z12" s="284" t="s">
        <v>179</v>
      </c>
      <c r="AA12" s="271" t="s">
        <v>179</v>
      </c>
      <c r="AB12" s="205" t="s">
        <v>179</v>
      </c>
      <c r="AC12" s="243">
        <v>1</v>
      </c>
      <c r="AD12" s="271" t="s">
        <v>179</v>
      </c>
      <c r="AE12" s="205" t="s">
        <v>179</v>
      </c>
      <c r="AF12" s="284" t="s">
        <v>179</v>
      </c>
      <c r="AG12" s="271" t="s">
        <v>179</v>
      </c>
      <c r="AH12" s="205" t="s">
        <v>179</v>
      </c>
      <c r="AI12" s="243">
        <v>1</v>
      </c>
      <c r="AJ12" s="271" t="s">
        <v>179</v>
      </c>
      <c r="AK12" s="205" t="s">
        <v>179</v>
      </c>
      <c r="AL12" s="243">
        <v>1</v>
      </c>
      <c r="AM12" s="271" t="s">
        <v>179</v>
      </c>
      <c r="AN12" s="205" t="s">
        <v>179</v>
      </c>
      <c r="AO12" s="284" t="s">
        <v>179</v>
      </c>
      <c r="AP12" s="271" t="s">
        <v>179</v>
      </c>
      <c r="AQ12" s="271" t="s">
        <v>179</v>
      </c>
    </row>
    <row r="13" spans="1:62" ht="21.75" customHeight="1">
      <c r="A13" s="443">
        <v>24</v>
      </c>
      <c r="B13" s="207">
        <v>2</v>
      </c>
      <c r="C13" s="243">
        <v>2</v>
      </c>
      <c r="D13" s="206">
        <v>1</v>
      </c>
      <c r="E13" s="271" t="s">
        <v>179</v>
      </c>
      <c r="F13" s="216">
        <v>1</v>
      </c>
      <c r="G13" s="273" t="s">
        <v>179</v>
      </c>
      <c r="H13" s="243">
        <v>5</v>
      </c>
      <c r="I13" s="271" t="s">
        <v>179</v>
      </c>
      <c r="J13" s="216">
        <v>1</v>
      </c>
      <c r="K13" s="243">
        <v>1</v>
      </c>
      <c r="L13" s="271" t="s">
        <v>179</v>
      </c>
      <c r="M13" s="216">
        <v>1</v>
      </c>
      <c r="N13" s="284" t="s">
        <v>179</v>
      </c>
      <c r="O13" s="271" t="s">
        <v>179</v>
      </c>
      <c r="P13" s="205" t="s">
        <v>179</v>
      </c>
      <c r="Q13" s="243">
        <v>1</v>
      </c>
      <c r="R13" s="271" t="s">
        <v>179</v>
      </c>
      <c r="S13" s="205" t="s">
        <v>179</v>
      </c>
      <c r="T13" s="284" t="s">
        <v>179</v>
      </c>
      <c r="U13" s="271" t="s">
        <v>179</v>
      </c>
      <c r="V13" s="205" t="s">
        <v>179</v>
      </c>
      <c r="W13" s="284" t="s">
        <v>179</v>
      </c>
      <c r="X13" s="271" t="s">
        <v>179</v>
      </c>
      <c r="Y13" s="205" t="s">
        <v>179</v>
      </c>
      <c r="Z13" s="284" t="s">
        <v>179</v>
      </c>
      <c r="AA13" s="271" t="s">
        <v>179</v>
      </c>
      <c r="AB13" s="205" t="s">
        <v>179</v>
      </c>
      <c r="AC13" s="243">
        <v>1</v>
      </c>
      <c r="AD13" s="271" t="s">
        <v>179</v>
      </c>
      <c r="AE13" s="205" t="s">
        <v>179</v>
      </c>
      <c r="AF13" s="284" t="s">
        <v>179</v>
      </c>
      <c r="AG13" s="271" t="s">
        <v>179</v>
      </c>
      <c r="AH13" s="205" t="s">
        <v>179</v>
      </c>
      <c r="AI13" s="243">
        <v>1</v>
      </c>
      <c r="AJ13" s="271" t="s">
        <v>179</v>
      </c>
      <c r="AK13" s="205" t="s">
        <v>179</v>
      </c>
      <c r="AL13" s="243">
        <v>1</v>
      </c>
      <c r="AM13" s="271" t="s">
        <v>179</v>
      </c>
      <c r="AN13" s="205" t="s">
        <v>179</v>
      </c>
      <c r="AO13" s="284" t="s">
        <v>179</v>
      </c>
      <c r="AP13" s="271" t="s">
        <v>179</v>
      </c>
      <c r="AQ13" s="271" t="s">
        <v>179</v>
      </c>
    </row>
    <row r="14" spans="1:62" ht="21.75" customHeight="1">
      <c r="A14" s="443" t="s">
        <v>403</v>
      </c>
      <c r="B14" s="207">
        <v>2</v>
      </c>
      <c r="C14" s="243">
        <v>2</v>
      </c>
      <c r="D14" s="206">
        <v>1</v>
      </c>
      <c r="E14" s="271" t="s">
        <v>179</v>
      </c>
      <c r="F14" s="216">
        <v>1</v>
      </c>
      <c r="G14" s="273" t="s">
        <v>179</v>
      </c>
      <c r="H14" s="243">
        <v>5</v>
      </c>
      <c r="I14" s="271" t="s">
        <v>179</v>
      </c>
      <c r="J14" s="216">
        <v>1</v>
      </c>
      <c r="K14" s="243">
        <v>1</v>
      </c>
      <c r="L14" s="271" t="s">
        <v>179</v>
      </c>
      <c r="M14" s="216">
        <v>1</v>
      </c>
      <c r="N14" s="284" t="s">
        <v>179</v>
      </c>
      <c r="O14" s="271" t="s">
        <v>179</v>
      </c>
      <c r="P14" s="205" t="s">
        <v>179</v>
      </c>
      <c r="Q14" s="243">
        <v>1</v>
      </c>
      <c r="R14" s="271" t="s">
        <v>179</v>
      </c>
      <c r="S14" s="205" t="s">
        <v>179</v>
      </c>
      <c r="T14" s="284" t="s">
        <v>179</v>
      </c>
      <c r="U14" s="271" t="s">
        <v>179</v>
      </c>
      <c r="V14" s="205" t="s">
        <v>179</v>
      </c>
      <c r="W14" s="284" t="s">
        <v>179</v>
      </c>
      <c r="X14" s="271" t="s">
        <v>179</v>
      </c>
      <c r="Y14" s="205" t="s">
        <v>179</v>
      </c>
      <c r="Z14" s="284" t="s">
        <v>179</v>
      </c>
      <c r="AA14" s="271" t="s">
        <v>179</v>
      </c>
      <c r="AB14" s="205" t="s">
        <v>179</v>
      </c>
      <c r="AC14" s="243">
        <v>1</v>
      </c>
      <c r="AD14" s="271" t="s">
        <v>179</v>
      </c>
      <c r="AE14" s="205" t="s">
        <v>179</v>
      </c>
      <c r="AF14" s="284" t="s">
        <v>179</v>
      </c>
      <c r="AG14" s="271" t="s">
        <v>179</v>
      </c>
      <c r="AH14" s="205" t="s">
        <v>179</v>
      </c>
      <c r="AI14" s="243">
        <v>1</v>
      </c>
      <c r="AJ14" s="271" t="s">
        <v>179</v>
      </c>
      <c r="AK14" s="205" t="s">
        <v>179</v>
      </c>
      <c r="AL14" s="243">
        <v>1</v>
      </c>
      <c r="AM14" s="271" t="s">
        <v>179</v>
      </c>
      <c r="AN14" s="205" t="s">
        <v>179</v>
      </c>
      <c r="AO14" s="284" t="s">
        <v>179</v>
      </c>
      <c r="AP14" s="271" t="s">
        <v>179</v>
      </c>
      <c r="AQ14" s="271" t="s">
        <v>179</v>
      </c>
    </row>
    <row r="15" spans="1:62" ht="21.75" customHeight="1">
      <c r="A15" s="443" t="s">
        <v>429</v>
      </c>
      <c r="B15" s="207">
        <v>2</v>
      </c>
      <c r="C15" s="243">
        <v>2</v>
      </c>
      <c r="D15" s="206">
        <v>1</v>
      </c>
      <c r="E15" s="271" t="s">
        <v>179</v>
      </c>
      <c r="F15" s="216">
        <v>1</v>
      </c>
      <c r="G15" s="273" t="s">
        <v>179</v>
      </c>
      <c r="H15" s="243">
        <v>5</v>
      </c>
      <c r="I15" s="271" t="s">
        <v>179</v>
      </c>
      <c r="J15" s="216">
        <v>1</v>
      </c>
      <c r="K15" s="243">
        <v>1</v>
      </c>
      <c r="L15" s="271" t="s">
        <v>179</v>
      </c>
      <c r="M15" s="216">
        <v>1</v>
      </c>
      <c r="N15" s="284" t="s">
        <v>179</v>
      </c>
      <c r="O15" s="271" t="s">
        <v>179</v>
      </c>
      <c r="P15" s="205" t="s">
        <v>179</v>
      </c>
      <c r="Q15" s="243">
        <v>1</v>
      </c>
      <c r="R15" s="271" t="s">
        <v>179</v>
      </c>
      <c r="S15" s="205" t="s">
        <v>179</v>
      </c>
      <c r="T15" s="284" t="s">
        <v>179</v>
      </c>
      <c r="U15" s="271" t="s">
        <v>179</v>
      </c>
      <c r="V15" s="205" t="s">
        <v>179</v>
      </c>
      <c r="W15" s="284" t="s">
        <v>179</v>
      </c>
      <c r="X15" s="271" t="s">
        <v>179</v>
      </c>
      <c r="Y15" s="205" t="s">
        <v>179</v>
      </c>
      <c r="Z15" s="284" t="s">
        <v>179</v>
      </c>
      <c r="AA15" s="271" t="s">
        <v>179</v>
      </c>
      <c r="AB15" s="205" t="s">
        <v>179</v>
      </c>
      <c r="AC15" s="243">
        <v>1</v>
      </c>
      <c r="AD15" s="271" t="s">
        <v>179</v>
      </c>
      <c r="AE15" s="205" t="s">
        <v>179</v>
      </c>
      <c r="AF15" s="284" t="s">
        <v>179</v>
      </c>
      <c r="AG15" s="271" t="s">
        <v>179</v>
      </c>
      <c r="AH15" s="205" t="s">
        <v>179</v>
      </c>
      <c r="AI15" s="243">
        <v>1</v>
      </c>
      <c r="AJ15" s="271" t="s">
        <v>179</v>
      </c>
      <c r="AK15" s="205" t="s">
        <v>179</v>
      </c>
      <c r="AL15" s="243">
        <v>1</v>
      </c>
      <c r="AM15" s="271" t="s">
        <v>179</v>
      </c>
      <c r="AN15" s="205" t="s">
        <v>179</v>
      </c>
      <c r="AO15" s="284" t="s">
        <v>179</v>
      </c>
      <c r="AP15" s="271" t="s">
        <v>179</v>
      </c>
      <c r="AQ15" s="271" t="s">
        <v>179</v>
      </c>
    </row>
    <row r="16" spans="1:62" ht="21.75" customHeight="1">
      <c r="A16" s="443" t="s">
        <v>446</v>
      </c>
      <c r="B16" s="207">
        <v>3</v>
      </c>
      <c r="C16" s="243">
        <v>3</v>
      </c>
      <c r="D16" s="206">
        <v>1</v>
      </c>
      <c r="E16" s="271" t="s">
        <v>179</v>
      </c>
      <c r="F16" s="216">
        <v>2</v>
      </c>
      <c r="G16" s="273" t="s">
        <v>179</v>
      </c>
      <c r="H16" s="243">
        <v>5</v>
      </c>
      <c r="I16" s="271" t="s">
        <v>179</v>
      </c>
      <c r="J16" s="216">
        <v>2</v>
      </c>
      <c r="K16" s="243">
        <v>1</v>
      </c>
      <c r="L16" s="271" t="s">
        <v>179</v>
      </c>
      <c r="M16" s="216">
        <v>2</v>
      </c>
      <c r="N16" s="284" t="s">
        <v>179</v>
      </c>
      <c r="O16" s="271" t="s">
        <v>179</v>
      </c>
      <c r="P16" s="205" t="s">
        <v>179</v>
      </c>
      <c r="Q16" s="243">
        <v>1</v>
      </c>
      <c r="R16" s="271" t="s">
        <v>179</v>
      </c>
      <c r="S16" s="205" t="s">
        <v>179</v>
      </c>
      <c r="T16" s="284" t="s">
        <v>179</v>
      </c>
      <c r="U16" s="271" t="s">
        <v>179</v>
      </c>
      <c r="V16" s="205" t="s">
        <v>179</v>
      </c>
      <c r="W16" s="284" t="s">
        <v>179</v>
      </c>
      <c r="X16" s="271" t="s">
        <v>179</v>
      </c>
      <c r="Y16" s="205" t="s">
        <v>179</v>
      </c>
      <c r="Z16" s="284" t="s">
        <v>179</v>
      </c>
      <c r="AA16" s="271" t="s">
        <v>179</v>
      </c>
      <c r="AB16" s="205" t="s">
        <v>179</v>
      </c>
      <c r="AC16" s="243">
        <v>1</v>
      </c>
      <c r="AD16" s="271" t="s">
        <v>179</v>
      </c>
      <c r="AE16" s="205" t="s">
        <v>179</v>
      </c>
      <c r="AF16" s="284" t="s">
        <v>179</v>
      </c>
      <c r="AG16" s="271" t="s">
        <v>179</v>
      </c>
      <c r="AH16" s="205" t="s">
        <v>179</v>
      </c>
      <c r="AI16" s="243">
        <v>1</v>
      </c>
      <c r="AJ16" s="271" t="s">
        <v>179</v>
      </c>
      <c r="AK16" s="205" t="s">
        <v>179</v>
      </c>
      <c r="AL16" s="243">
        <v>1</v>
      </c>
      <c r="AM16" s="271" t="s">
        <v>179</v>
      </c>
      <c r="AN16" s="205" t="s">
        <v>179</v>
      </c>
      <c r="AO16" s="284" t="s">
        <v>179</v>
      </c>
      <c r="AP16" s="271" t="s">
        <v>179</v>
      </c>
      <c r="AQ16" s="271" t="s">
        <v>179</v>
      </c>
    </row>
    <row r="17" spans="1:62" ht="21.75" customHeight="1">
      <c r="A17" s="443" t="s">
        <v>480</v>
      </c>
      <c r="B17" s="207">
        <v>3</v>
      </c>
      <c r="C17" s="243">
        <v>3</v>
      </c>
      <c r="D17" s="206">
        <v>1</v>
      </c>
      <c r="E17" s="271" t="s">
        <v>179</v>
      </c>
      <c r="F17" s="216">
        <v>2</v>
      </c>
      <c r="G17" s="273" t="s">
        <v>179</v>
      </c>
      <c r="H17" s="243">
        <v>5</v>
      </c>
      <c r="I17" s="271" t="s">
        <v>179</v>
      </c>
      <c r="J17" s="216">
        <v>2</v>
      </c>
      <c r="K17" s="243">
        <v>1</v>
      </c>
      <c r="L17" s="271" t="s">
        <v>179</v>
      </c>
      <c r="M17" s="216">
        <v>2</v>
      </c>
      <c r="N17" s="284" t="s">
        <v>179</v>
      </c>
      <c r="O17" s="271" t="s">
        <v>179</v>
      </c>
      <c r="P17" s="205" t="s">
        <v>179</v>
      </c>
      <c r="Q17" s="243">
        <v>1</v>
      </c>
      <c r="R17" s="271" t="s">
        <v>179</v>
      </c>
      <c r="S17" s="205" t="s">
        <v>179</v>
      </c>
      <c r="T17" s="284" t="s">
        <v>179</v>
      </c>
      <c r="U17" s="271" t="s">
        <v>179</v>
      </c>
      <c r="V17" s="205" t="s">
        <v>179</v>
      </c>
      <c r="W17" s="284" t="s">
        <v>179</v>
      </c>
      <c r="X17" s="271" t="s">
        <v>179</v>
      </c>
      <c r="Y17" s="205" t="s">
        <v>179</v>
      </c>
      <c r="Z17" s="284" t="s">
        <v>179</v>
      </c>
      <c r="AA17" s="271" t="s">
        <v>179</v>
      </c>
      <c r="AB17" s="205" t="s">
        <v>179</v>
      </c>
      <c r="AC17" s="243">
        <v>1</v>
      </c>
      <c r="AD17" s="271" t="s">
        <v>179</v>
      </c>
      <c r="AE17" s="205" t="s">
        <v>179</v>
      </c>
      <c r="AF17" s="284" t="s">
        <v>179</v>
      </c>
      <c r="AG17" s="271" t="s">
        <v>179</v>
      </c>
      <c r="AH17" s="205" t="s">
        <v>179</v>
      </c>
      <c r="AI17" s="243">
        <v>1</v>
      </c>
      <c r="AJ17" s="271" t="s">
        <v>179</v>
      </c>
      <c r="AK17" s="205" t="s">
        <v>179</v>
      </c>
      <c r="AL17" s="243">
        <v>1</v>
      </c>
      <c r="AM17" s="271" t="s">
        <v>179</v>
      </c>
      <c r="AN17" s="205" t="s">
        <v>179</v>
      </c>
      <c r="AO17" s="284" t="s">
        <v>179</v>
      </c>
      <c r="AP17" s="271" t="s">
        <v>179</v>
      </c>
      <c r="AQ17" s="271" t="s">
        <v>179</v>
      </c>
    </row>
    <row r="18" spans="1:62" ht="21.75" customHeight="1">
      <c r="A18" s="443" t="s">
        <v>465</v>
      </c>
      <c r="B18" s="207">
        <v>2</v>
      </c>
      <c r="C18" s="243">
        <v>2</v>
      </c>
      <c r="D18" s="206">
        <v>1</v>
      </c>
      <c r="E18" s="271" t="s">
        <v>179</v>
      </c>
      <c r="F18" s="216">
        <v>1</v>
      </c>
      <c r="G18" s="273" t="s">
        <v>179</v>
      </c>
      <c r="H18" s="243">
        <v>4</v>
      </c>
      <c r="I18" s="271" t="s">
        <v>179</v>
      </c>
      <c r="J18" s="216">
        <v>1</v>
      </c>
      <c r="K18" s="243">
        <v>1</v>
      </c>
      <c r="L18" s="271" t="s">
        <v>179</v>
      </c>
      <c r="M18" s="216">
        <v>1</v>
      </c>
      <c r="N18" s="284" t="s">
        <v>179</v>
      </c>
      <c r="O18" s="271" t="s">
        <v>179</v>
      </c>
      <c r="P18" s="205" t="s">
        <v>179</v>
      </c>
      <c r="Q18" s="243">
        <v>1</v>
      </c>
      <c r="R18" s="271" t="s">
        <v>179</v>
      </c>
      <c r="S18" s="205" t="s">
        <v>179</v>
      </c>
      <c r="T18" s="284" t="s">
        <v>179</v>
      </c>
      <c r="U18" s="271" t="s">
        <v>179</v>
      </c>
      <c r="V18" s="205" t="s">
        <v>179</v>
      </c>
      <c r="W18" s="284" t="s">
        <v>179</v>
      </c>
      <c r="X18" s="271" t="s">
        <v>179</v>
      </c>
      <c r="Y18" s="205" t="s">
        <v>179</v>
      </c>
      <c r="Z18" s="284" t="s">
        <v>179</v>
      </c>
      <c r="AA18" s="271" t="s">
        <v>179</v>
      </c>
      <c r="AB18" s="205" t="s">
        <v>179</v>
      </c>
      <c r="AC18" s="243">
        <v>1</v>
      </c>
      <c r="AD18" s="271" t="s">
        <v>179</v>
      </c>
      <c r="AE18" s="205" t="s">
        <v>179</v>
      </c>
      <c r="AF18" s="284" t="s">
        <v>179</v>
      </c>
      <c r="AG18" s="271" t="s">
        <v>179</v>
      </c>
      <c r="AH18" s="205" t="s">
        <v>179</v>
      </c>
      <c r="AI18" s="243">
        <v>1</v>
      </c>
      <c r="AJ18" s="271" t="s">
        <v>179</v>
      </c>
      <c r="AK18" s="205" t="s">
        <v>179</v>
      </c>
      <c r="AL18" s="243" t="s">
        <v>179</v>
      </c>
      <c r="AM18" s="271" t="s">
        <v>179</v>
      </c>
      <c r="AN18" s="205" t="s">
        <v>179</v>
      </c>
      <c r="AO18" s="284" t="s">
        <v>179</v>
      </c>
      <c r="AP18" s="271" t="s">
        <v>179</v>
      </c>
      <c r="AQ18" s="271" t="s">
        <v>179</v>
      </c>
    </row>
    <row r="19" spans="1:62" ht="21.75" customHeight="1">
      <c r="A19" s="443" t="s">
        <v>538</v>
      </c>
      <c r="B19" s="207">
        <v>2</v>
      </c>
      <c r="C19" s="243">
        <v>2</v>
      </c>
      <c r="D19" s="206">
        <v>1</v>
      </c>
      <c r="E19" s="271" t="s">
        <v>179</v>
      </c>
      <c r="F19" s="216">
        <v>1</v>
      </c>
      <c r="G19" s="273" t="s">
        <v>179</v>
      </c>
      <c r="H19" s="243">
        <v>4</v>
      </c>
      <c r="I19" s="271" t="s">
        <v>179</v>
      </c>
      <c r="J19" s="216">
        <v>1</v>
      </c>
      <c r="K19" s="243">
        <v>1</v>
      </c>
      <c r="L19" s="271" t="s">
        <v>179</v>
      </c>
      <c r="M19" s="216">
        <v>1</v>
      </c>
      <c r="N19" s="284" t="s">
        <v>179</v>
      </c>
      <c r="O19" s="271" t="s">
        <v>179</v>
      </c>
      <c r="P19" s="205" t="s">
        <v>179</v>
      </c>
      <c r="Q19" s="243">
        <v>1</v>
      </c>
      <c r="R19" s="271" t="s">
        <v>179</v>
      </c>
      <c r="S19" s="205" t="s">
        <v>179</v>
      </c>
      <c r="T19" s="284" t="s">
        <v>179</v>
      </c>
      <c r="U19" s="271" t="s">
        <v>179</v>
      </c>
      <c r="V19" s="205" t="s">
        <v>179</v>
      </c>
      <c r="W19" s="284" t="s">
        <v>179</v>
      </c>
      <c r="X19" s="271" t="s">
        <v>179</v>
      </c>
      <c r="Y19" s="205" t="s">
        <v>179</v>
      </c>
      <c r="Z19" s="284" t="s">
        <v>179</v>
      </c>
      <c r="AA19" s="271" t="s">
        <v>179</v>
      </c>
      <c r="AB19" s="205" t="s">
        <v>179</v>
      </c>
      <c r="AC19" s="243">
        <v>1</v>
      </c>
      <c r="AD19" s="271" t="s">
        <v>179</v>
      </c>
      <c r="AE19" s="205" t="s">
        <v>179</v>
      </c>
      <c r="AF19" s="284" t="s">
        <v>179</v>
      </c>
      <c r="AG19" s="271" t="s">
        <v>179</v>
      </c>
      <c r="AH19" s="205" t="s">
        <v>179</v>
      </c>
      <c r="AI19" s="243">
        <v>1</v>
      </c>
      <c r="AJ19" s="271" t="s">
        <v>179</v>
      </c>
      <c r="AK19" s="205" t="s">
        <v>179</v>
      </c>
      <c r="AL19" s="243" t="s">
        <v>597</v>
      </c>
      <c r="AM19" s="271" t="s">
        <v>179</v>
      </c>
      <c r="AN19" s="205" t="s">
        <v>179</v>
      </c>
      <c r="AO19" s="284" t="s">
        <v>179</v>
      </c>
      <c r="AP19" s="271" t="s">
        <v>179</v>
      </c>
      <c r="AQ19" s="271" t="s">
        <v>179</v>
      </c>
    </row>
    <row r="20" spans="1:62" ht="21.75" customHeight="1">
      <c r="A20" s="443" t="s">
        <v>536</v>
      </c>
      <c r="B20" s="207">
        <v>2</v>
      </c>
      <c r="C20" s="243">
        <v>2</v>
      </c>
      <c r="D20" s="206">
        <v>1</v>
      </c>
      <c r="E20" s="271" t="s">
        <v>179</v>
      </c>
      <c r="F20" s="216">
        <v>1</v>
      </c>
      <c r="G20" s="273" t="s">
        <v>179</v>
      </c>
      <c r="H20" s="243" t="s">
        <v>179</v>
      </c>
      <c r="I20" s="271" t="s">
        <v>179</v>
      </c>
      <c r="J20" s="216" t="s">
        <v>179</v>
      </c>
      <c r="K20" s="243" t="s">
        <v>179</v>
      </c>
      <c r="L20" s="271" t="s">
        <v>179</v>
      </c>
      <c r="M20" s="216" t="s">
        <v>179</v>
      </c>
      <c r="N20" s="284" t="s">
        <v>179</v>
      </c>
      <c r="O20" s="271" t="s">
        <v>179</v>
      </c>
      <c r="P20" s="205" t="s">
        <v>179</v>
      </c>
      <c r="Q20" s="243" t="s">
        <v>179</v>
      </c>
      <c r="R20" s="271" t="s">
        <v>179</v>
      </c>
      <c r="S20" s="205" t="s">
        <v>179</v>
      </c>
      <c r="T20" s="284" t="s">
        <v>179</v>
      </c>
      <c r="U20" s="271" t="s">
        <v>179</v>
      </c>
      <c r="V20" s="205" t="s">
        <v>179</v>
      </c>
      <c r="W20" s="284" t="s">
        <v>179</v>
      </c>
      <c r="X20" s="271" t="s">
        <v>179</v>
      </c>
      <c r="Y20" s="205" t="s">
        <v>179</v>
      </c>
      <c r="Z20" s="284" t="s">
        <v>179</v>
      </c>
      <c r="AA20" s="271" t="s">
        <v>179</v>
      </c>
      <c r="AB20" s="205" t="s">
        <v>179</v>
      </c>
      <c r="AC20" s="243" t="s">
        <v>179</v>
      </c>
      <c r="AD20" s="271" t="s">
        <v>179</v>
      </c>
      <c r="AE20" s="205" t="s">
        <v>179</v>
      </c>
      <c r="AF20" s="284" t="s">
        <v>179</v>
      </c>
      <c r="AG20" s="271" t="s">
        <v>179</v>
      </c>
      <c r="AH20" s="205" t="s">
        <v>179</v>
      </c>
      <c r="AI20" s="243" t="s">
        <v>179</v>
      </c>
      <c r="AJ20" s="271" t="s">
        <v>179</v>
      </c>
      <c r="AK20" s="205" t="s">
        <v>179</v>
      </c>
      <c r="AL20" s="243" t="s">
        <v>179</v>
      </c>
      <c r="AM20" s="271" t="s">
        <v>179</v>
      </c>
      <c r="AN20" s="205" t="s">
        <v>179</v>
      </c>
      <c r="AO20" s="284" t="s">
        <v>179</v>
      </c>
      <c r="AP20" s="271" t="s">
        <v>179</v>
      </c>
      <c r="AQ20" s="271" t="s">
        <v>179</v>
      </c>
    </row>
    <row r="21" spans="1:62" ht="21.75" customHeight="1">
      <c r="A21" s="443" t="s">
        <v>555</v>
      </c>
      <c r="B21" s="207">
        <v>2</v>
      </c>
      <c r="C21" s="243">
        <v>2</v>
      </c>
      <c r="D21" s="206">
        <v>1</v>
      </c>
      <c r="E21" s="271" t="s">
        <v>179</v>
      </c>
      <c r="F21" s="216">
        <v>1</v>
      </c>
      <c r="G21" s="273" t="s">
        <v>179</v>
      </c>
      <c r="H21" s="243" t="s">
        <v>179</v>
      </c>
      <c r="I21" s="271" t="s">
        <v>179</v>
      </c>
      <c r="J21" s="216" t="s">
        <v>179</v>
      </c>
      <c r="K21" s="243" t="s">
        <v>179</v>
      </c>
      <c r="L21" s="271" t="s">
        <v>179</v>
      </c>
      <c r="M21" s="216" t="s">
        <v>179</v>
      </c>
      <c r="N21" s="284" t="s">
        <v>179</v>
      </c>
      <c r="O21" s="271" t="s">
        <v>179</v>
      </c>
      <c r="P21" s="205" t="s">
        <v>179</v>
      </c>
      <c r="Q21" s="243" t="s">
        <v>179</v>
      </c>
      <c r="R21" s="271" t="s">
        <v>179</v>
      </c>
      <c r="S21" s="205" t="s">
        <v>179</v>
      </c>
      <c r="T21" s="284" t="s">
        <v>179</v>
      </c>
      <c r="U21" s="271" t="s">
        <v>179</v>
      </c>
      <c r="V21" s="205" t="s">
        <v>179</v>
      </c>
      <c r="W21" s="284" t="s">
        <v>179</v>
      </c>
      <c r="X21" s="271" t="s">
        <v>179</v>
      </c>
      <c r="Y21" s="205" t="s">
        <v>179</v>
      </c>
      <c r="Z21" s="284" t="s">
        <v>179</v>
      </c>
      <c r="AA21" s="271" t="s">
        <v>179</v>
      </c>
      <c r="AB21" s="205" t="s">
        <v>179</v>
      </c>
      <c r="AC21" s="243" t="s">
        <v>179</v>
      </c>
      <c r="AD21" s="271" t="s">
        <v>179</v>
      </c>
      <c r="AE21" s="205" t="s">
        <v>179</v>
      </c>
      <c r="AF21" s="284" t="s">
        <v>179</v>
      </c>
      <c r="AG21" s="271" t="s">
        <v>179</v>
      </c>
      <c r="AH21" s="205" t="s">
        <v>179</v>
      </c>
      <c r="AI21" s="243" t="s">
        <v>179</v>
      </c>
      <c r="AJ21" s="271" t="s">
        <v>179</v>
      </c>
      <c r="AK21" s="205" t="s">
        <v>179</v>
      </c>
      <c r="AL21" s="243" t="s">
        <v>179</v>
      </c>
      <c r="AM21" s="271" t="s">
        <v>179</v>
      </c>
      <c r="AN21" s="205" t="s">
        <v>179</v>
      </c>
      <c r="AO21" s="284" t="s">
        <v>179</v>
      </c>
      <c r="AP21" s="271" t="s">
        <v>179</v>
      </c>
      <c r="AQ21" s="271" t="s">
        <v>179</v>
      </c>
    </row>
    <row r="22" spans="1:62" ht="21.75" customHeight="1">
      <c r="A22" s="443" t="s">
        <v>556</v>
      </c>
      <c r="B22" s="207">
        <v>2</v>
      </c>
      <c r="C22" s="243">
        <v>2</v>
      </c>
      <c r="D22" s="206">
        <v>1</v>
      </c>
      <c r="E22" s="271" t="s">
        <v>179</v>
      </c>
      <c r="F22" s="216">
        <v>1</v>
      </c>
      <c r="G22" s="273" t="s">
        <v>179</v>
      </c>
      <c r="H22" s="243" t="s">
        <v>77</v>
      </c>
      <c r="I22" s="271" t="s">
        <v>77</v>
      </c>
      <c r="J22" s="216" t="s">
        <v>77</v>
      </c>
      <c r="K22" s="243" t="s">
        <v>77</v>
      </c>
      <c r="L22" s="271" t="s">
        <v>77</v>
      </c>
      <c r="M22" s="216" t="s">
        <v>77</v>
      </c>
      <c r="N22" s="243" t="s">
        <v>77</v>
      </c>
      <c r="O22" s="271" t="s">
        <v>77</v>
      </c>
      <c r="P22" s="216" t="s">
        <v>77</v>
      </c>
      <c r="Q22" s="243" t="s">
        <v>77</v>
      </c>
      <c r="R22" s="271" t="s">
        <v>77</v>
      </c>
      <c r="S22" s="216" t="s">
        <v>77</v>
      </c>
      <c r="T22" s="243" t="s">
        <v>77</v>
      </c>
      <c r="U22" s="271" t="s">
        <v>77</v>
      </c>
      <c r="V22" s="216" t="s">
        <v>77</v>
      </c>
      <c r="W22" s="243" t="s">
        <v>77</v>
      </c>
      <c r="X22" s="271" t="s">
        <v>77</v>
      </c>
      <c r="Y22" s="216" t="s">
        <v>77</v>
      </c>
      <c r="Z22" s="243" t="s">
        <v>77</v>
      </c>
      <c r="AA22" s="271" t="s">
        <v>77</v>
      </c>
      <c r="AB22" s="216" t="s">
        <v>77</v>
      </c>
      <c r="AC22" s="243" t="s">
        <v>77</v>
      </c>
      <c r="AD22" s="271" t="s">
        <v>77</v>
      </c>
      <c r="AE22" s="216" t="s">
        <v>77</v>
      </c>
      <c r="AF22" s="243" t="s">
        <v>77</v>
      </c>
      <c r="AG22" s="271" t="s">
        <v>77</v>
      </c>
      <c r="AH22" s="216" t="s">
        <v>77</v>
      </c>
      <c r="AI22" s="243" t="s">
        <v>77</v>
      </c>
      <c r="AJ22" s="271" t="s">
        <v>77</v>
      </c>
      <c r="AK22" s="216" t="s">
        <v>77</v>
      </c>
      <c r="AL22" s="243" t="s">
        <v>77</v>
      </c>
      <c r="AM22" s="271" t="s">
        <v>77</v>
      </c>
      <c r="AN22" s="216" t="s">
        <v>77</v>
      </c>
      <c r="AO22" s="243" t="s">
        <v>77</v>
      </c>
      <c r="AP22" s="271" t="s">
        <v>77</v>
      </c>
      <c r="AQ22" s="206" t="s">
        <v>77</v>
      </c>
    </row>
    <row r="23" spans="1:62" ht="21.75" customHeight="1">
      <c r="A23" s="443" t="s">
        <v>670</v>
      </c>
      <c r="B23" s="207">
        <v>2</v>
      </c>
      <c r="C23" s="243">
        <v>2</v>
      </c>
      <c r="D23" s="206">
        <v>1</v>
      </c>
      <c r="E23" s="271" t="s">
        <v>179</v>
      </c>
      <c r="F23" s="216">
        <v>1</v>
      </c>
      <c r="G23" s="273" t="s">
        <v>179</v>
      </c>
      <c r="H23" s="243" t="s">
        <v>179</v>
      </c>
      <c r="I23" s="271" t="s">
        <v>179</v>
      </c>
      <c r="J23" s="216" t="s">
        <v>179</v>
      </c>
      <c r="K23" s="243" t="s">
        <v>179</v>
      </c>
      <c r="L23" s="271" t="s">
        <v>179</v>
      </c>
      <c r="M23" s="216" t="s">
        <v>179</v>
      </c>
      <c r="N23" s="243" t="s">
        <v>179</v>
      </c>
      <c r="O23" s="271" t="s">
        <v>179</v>
      </c>
      <c r="P23" s="216" t="s">
        <v>179</v>
      </c>
      <c r="Q23" s="243" t="s">
        <v>179</v>
      </c>
      <c r="R23" s="271" t="s">
        <v>179</v>
      </c>
      <c r="S23" s="216" t="s">
        <v>179</v>
      </c>
      <c r="T23" s="243" t="s">
        <v>179</v>
      </c>
      <c r="U23" s="271" t="s">
        <v>179</v>
      </c>
      <c r="V23" s="216" t="s">
        <v>179</v>
      </c>
      <c r="W23" s="243" t="s">
        <v>179</v>
      </c>
      <c r="X23" s="271" t="s">
        <v>179</v>
      </c>
      <c r="Y23" s="216" t="s">
        <v>179</v>
      </c>
      <c r="Z23" s="243" t="s">
        <v>179</v>
      </c>
      <c r="AA23" s="271" t="s">
        <v>179</v>
      </c>
      <c r="AB23" s="216" t="s">
        <v>179</v>
      </c>
      <c r="AC23" s="243" t="s">
        <v>179</v>
      </c>
      <c r="AD23" s="271" t="s">
        <v>179</v>
      </c>
      <c r="AE23" s="216" t="s">
        <v>179</v>
      </c>
      <c r="AF23" s="243" t="s">
        <v>179</v>
      </c>
      <c r="AG23" s="271" t="s">
        <v>179</v>
      </c>
      <c r="AH23" s="216" t="s">
        <v>179</v>
      </c>
      <c r="AI23" s="243" t="s">
        <v>179</v>
      </c>
      <c r="AJ23" s="271" t="s">
        <v>179</v>
      </c>
      <c r="AK23" s="216" t="s">
        <v>179</v>
      </c>
      <c r="AL23" s="243" t="s">
        <v>179</v>
      </c>
      <c r="AM23" s="271" t="s">
        <v>179</v>
      </c>
      <c r="AN23" s="216" t="s">
        <v>179</v>
      </c>
      <c r="AO23" s="243" t="s">
        <v>179</v>
      </c>
      <c r="AP23" s="271" t="s">
        <v>179</v>
      </c>
      <c r="AQ23" s="206" t="s">
        <v>179</v>
      </c>
    </row>
    <row r="24" spans="1:62" ht="21.75" customHeight="1">
      <c r="A24" s="443" t="s">
        <v>693</v>
      </c>
      <c r="B24" s="207">
        <v>2</v>
      </c>
      <c r="C24" s="243">
        <v>2</v>
      </c>
      <c r="D24" s="206">
        <v>1</v>
      </c>
      <c r="E24" s="271" t="s">
        <v>179</v>
      </c>
      <c r="F24" s="216">
        <v>1</v>
      </c>
      <c r="G24" s="273" t="s">
        <v>179</v>
      </c>
      <c r="H24" s="243" t="s">
        <v>179</v>
      </c>
      <c r="I24" s="271" t="s">
        <v>179</v>
      </c>
      <c r="J24" s="216" t="s">
        <v>179</v>
      </c>
      <c r="K24" s="243" t="s">
        <v>179</v>
      </c>
      <c r="L24" s="271" t="s">
        <v>179</v>
      </c>
      <c r="M24" s="216" t="s">
        <v>179</v>
      </c>
      <c r="N24" s="243" t="s">
        <v>179</v>
      </c>
      <c r="O24" s="271" t="s">
        <v>179</v>
      </c>
      <c r="P24" s="216" t="s">
        <v>179</v>
      </c>
      <c r="Q24" s="243" t="s">
        <v>179</v>
      </c>
      <c r="R24" s="271" t="s">
        <v>179</v>
      </c>
      <c r="S24" s="216" t="s">
        <v>179</v>
      </c>
      <c r="T24" s="243" t="s">
        <v>179</v>
      </c>
      <c r="U24" s="271" t="s">
        <v>179</v>
      </c>
      <c r="V24" s="216" t="s">
        <v>179</v>
      </c>
      <c r="W24" s="243" t="s">
        <v>179</v>
      </c>
      <c r="X24" s="271" t="s">
        <v>179</v>
      </c>
      <c r="Y24" s="216" t="s">
        <v>179</v>
      </c>
      <c r="Z24" s="243" t="s">
        <v>179</v>
      </c>
      <c r="AA24" s="271" t="s">
        <v>179</v>
      </c>
      <c r="AB24" s="216" t="s">
        <v>179</v>
      </c>
      <c r="AC24" s="243" t="s">
        <v>179</v>
      </c>
      <c r="AD24" s="271" t="s">
        <v>179</v>
      </c>
      <c r="AE24" s="216" t="s">
        <v>179</v>
      </c>
      <c r="AF24" s="243" t="s">
        <v>179</v>
      </c>
      <c r="AG24" s="271" t="s">
        <v>179</v>
      </c>
      <c r="AH24" s="216" t="s">
        <v>179</v>
      </c>
      <c r="AI24" s="243" t="s">
        <v>179</v>
      </c>
      <c r="AJ24" s="271" t="s">
        <v>179</v>
      </c>
      <c r="AK24" s="216" t="s">
        <v>179</v>
      </c>
      <c r="AL24" s="243" t="s">
        <v>179</v>
      </c>
      <c r="AM24" s="271" t="s">
        <v>179</v>
      </c>
      <c r="AN24" s="216" t="s">
        <v>179</v>
      </c>
      <c r="AO24" s="243" t="s">
        <v>179</v>
      </c>
      <c r="AP24" s="271" t="s">
        <v>179</v>
      </c>
      <c r="AQ24" s="206" t="s">
        <v>179</v>
      </c>
    </row>
    <row r="25" spans="1:62" ht="21.75" customHeight="1">
      <c r="A25" s="443" t="s">
        <v>703</v>
      </c>
      <c r="B25" s="207">
        <v>2</v>
      </c>
      <c r="C25" s="243">
        <v>2</v>
      </c>
      <c r="D25" s="206">
        <v>1</v>
      </c>
      <c r="E25" s="271" t="s">
        <v>179</v>
      </c>
      <c r="F25" s="216">
        <v>1</v>
      </c>
      <c r="G25" s="273" t="s">
        <v>179</v>
      </c>
      <c r="H25" s="243" t="s">
        <v>179</v>
      </c>
      <c r="I25" s="271" t="s">
        <v>179</v>
      </c>
      <c r="J25" s="216" t="s">
        <v>179</v>
      </c>
      <c r="K25" s="243" t="s">
        <v>179</v>
      </c>
      <c r="L25" s="271" t="s">
        <v>179</v>
      </c>
      <c r="M25" s="216" t="s">
        <v>179</v>
      </c>
      <c r="N25" s="243" t="s">
        <v>179</v>
      </c>
      <c r="O25" s="271" t="s">
        <v>179</v>
      </c>
      <c r="P25" s="216" t="s">
        <v>179</v>
      </c>
      <c r="Q25" s="243" t="s">
        <v>179</v>
      </c>
      <c r="R25" s="271" t="s">
        <v>179</v>
      </c>
      <c r="S25" s="216" t="s">
        <v>179</v>
      </c>
      <c r="T25" s="243" t="s">
        <v>179</v>
      </c>
      <c r="U25" s="271" t="s">
        <v>179</v>
      </c>
      <c r="V25" s="216" t="s">
        <v>179</v>
      </c>
      <c r="W25" s="243" t="s">
        <v>179</v>
      </c>
      <c r="X25" s="271" t="s">
        <v>179</v>
      </c>
      <c r="Y25" s="216" t="s">
        <v>179</v>
      </c>
      <c r="Z25" s="243" t="s">
        <v>179</v>
      </c>
      <c r="AA25" s="271" t="s">
        <v>179</v>
      </c>
      <c r="AB25" s="216" t="s">
        <v>179</v>
      </c>
      <c r="AC25" s="243" t="s">
        <v>179</v>
      </c>
      <c r="AD25" s="271" t="s">
        <v>179</v>
      </c>
      <c r="AE25" s="216" t="s">
        <v>179</v>
      </c>
      <c r="AF25" s="243" t="s">
        <v>179</v>
      </c>
      <c r="AG25" s="271" t="s">
        <v>179</v>
      </c>
      <c r="AH25" s="216" t="s">
        <v>179</v>
      </c>
      <c r="AI25" s="243" t="s">
        <v>179</v>
      </c>
      <c r="AJ25" s="271" t="s">
        <v>179</v>
      </c>
      <c r="AK25" s="216" t="s">
        <v>179</v>
      </c>
      <c r="AL25" s="243" t="s">
        <v>179</v>
      </c>
      <c r="AM25" s="271" t="s">
        <v>179</v>
      </c>
      <c r="AN25" s="216" t="s">
        <v>179</v>
      </c>
      <c r="AO25" s="243" t="s">
        <v>179</v>
      </c>
      <c r="AP25" s="271" t="s">
        <v>179</v>
      </c>
      <c r="AQ25" s="598" t="s">
        <v>179</v>
      </c>
    </row>
    <row r="26" spans="1:62" s="11" customFormat="1" ht="21.75" customHeight="1">
      <c r="A26" s="283" t="s">
        <v>528</v>
      </c>
      <c r="B26" s="296"/>
      <c r="C26" s="296"/>
      <c r="D26" s="297"/>
      <c r="E26" s="287"/>
      <c r="F26" s="288"/>
      <c r="G26" s="289"/>
      <c r="H26" s="296"/>
      <c r="I26" s="287"/>
      <c r="J26" s="288"/>
      <c r="K26" s="296"/>
      <c r="L26" s="287"/>
      <c r="M26" s="288"/>
      <c r="N26" s="286"/>
      <c r="O26" s="287"/>
      <c r="P26" s="288"/>
      <c r="Q26" s="286"/>
      <c r="R26" s="287"/>
      <c r="S26" s="288"/>
      <c r="T26" s="286"/>
      <c r="U26" s="287"/>
      <c r="V26" s="288"/>
      <c r="W26" s="286"/>
      <c r="X26" s="287"/>
      <c r="Y26" s="288"/>
      <c r="Z26" s="286"/>
      <c r="AA26" s="287"/>
      <c r="AB26" s="288"/>
      <c r="AC26" s="296"/>
      <c r="AD26" s="287"/>
      <c r="AE26" s="288"/>
      <c r="AF26" s="286"/>
      <c r="AG26" s="287"/>
      <c r="AH26" s="288"/>
      <c r="AI26" s="286"/>
      <c r="AJ26" s="287"/>
      <c r="AK26" s="288"/>
      <c r="AL26" s="286"/>
      <c r="AM26" s="287"/>
      <c r="AN26" s="288"/>
      <c r="AO26" s="286"/>
      <c r="AP26" s="287"/>
      <c r="AQ26" s="287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</row>
    <row r="27" spans="1:62" s="46" customFormat="1" ht="21.75" customHeight="1">
      <c r="A27" s="443" t="s">
        <v>598</v>
      </c>
      <c r="B27" s="206">
        <v>1</v>
      </c>
      <c r="C27" s="243">
        <v>1</v>
      </c>
      <c r="D27" s="206">
        <v>1</v>
      </c>
      <c r="E27" s="271" t="s">
        <v>179</v>
      </c>
      <c r="F27" s="205" t="s">
        <v>179</v>
      </c>
      <c r="G27" s="273" t="s">
        <v>179</v>
      </c>
      <c r="H27" s="243">
        <v>4</v>
      </c>
      <c r="I27" s="271" t="s">
        <v>179</v>
      </c>
      <c r="J27" s="205" t="s">
        <v>179</v>
      </c>
      <c r="K27" s="243">
        <v>1</v>
      </c>
      <c r="L27" s="271" t="s">
        <v>179</v>
      </c>
      <c r="M27" s="205" t="s">
        <v>179</v>
      </c>
      <c r="N27" s="284" t="s">
        <v>179</v>
      </c>
      <c r="O27" s="271" t="s">
        <v>179</v>
      </c>
      <c r="P27" s="205" t="s">
        <v>179</v>
      </c>
      <c r="Q27" s="243">
        <v>1</v>
      </c>
      <c r="R27" s="271" t="s">
        <v>179</v>
      </c>
      <c r="S27" s="205" t="s">
        <v>179</v>
      </c>
      <c r="T27" s="284" t="s">
        <v>179</v>
      </c>
      <c r="U27" s="271" t="s">
        <v>179</v>
      </c>
      <c r="V27" s="205" t="s">
        <v>179</v>
      </c>
      <c r="W27" s="284" t="s">
        <v>179</v>
      </c>
      <c r="X27" s="271" t="s">
        <v>179</v>
      </c>
      <c r="Y27" s="205" t="s">
        <v>179</v>
      </c>
      <c r="Z27" s="284" t="s">
        <v>179</v>
      </c>
      <c r="AA27" s="271" t="s">
        <v>179</v>
      </c>
      <c r="AB27" s="205" t="s">
        <v>179</v>
      </c>
      <c r="AC27" s="243">
        <v>1</v>
      </c>
      <c r="AD27" s="271" t="s">
        <v>179</v>
      </c>
      <c r="AE27" s="205" t="s">
        <v>179</v>
      </c>
      <c r="AF27" s="284" t="s">
        <v>179</v>
      </c>
      <c r="AG27" s="271" t="s">
        <v>179</v>
      </c>
      <c r="AH27" s="205" t="s">
        <v>179</v>
      </c>
      <c r="AI27" s="243">
        <v>1</v>
      </c>
      <c r="AJ27" s="271" t="s">
        <v>179</v>
      </c>
      <c r="AK27" s="205" t="s">
        <v>179</v>
      </c>
      <c r="AL27" s="284" t="s">
        <v>179</v>
      </c>
      <c r="AM27" s="271" t="s">
        <v>179</v>
      </c>
      <c r="AN27" s="205" t="s">
        <v>179</v>
      </c>
      <c r="AO27" s="284" t="s">
        <v>179</v>
      </c>
      <c r="AP27" s="271" t="s">
        <v>179</v>
      </c>
      <c r="AQ27" s="271" t="s">
        <v>179</v>
      </c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</row>
    <row r="28" spans="1:62" ht="21.75" customHeight="1">
      <c r="A28" s="443" t="s">
        <v>374</v>
      </c>
      <c r="B28" s="209">
        <v>1</v>
      </c>
      <c r="C28" s="256">
        <v>1</v>
      </c>
      <c r="D28" s="209">
        <v>1</v>
      </c>
      <c r="E28" s="272" t="s">
        <v>179</v>
      </c>
      <c r="F28" s="208" t="s">
        <v>179</v>
      </c>
      <c r="G28" s="274" t="s">
        <v>179</v>
      </c>
      <c r="H28" s="256">
        <v>4</v>
      </c>
      <c r="I28" s="272" t="s">
        <v>179</v>
      </c>
      <c r="J28" s="208" t="s">
        <v>179</v>
      </c>
      <c r="K28" s="256">
        <v>1</v>
      </c>
      <c r="L28" s="272" t="s">
        <v>179</v>
      </c>
      <c r="M28" s="208" t="s">
        <v>179</v>
      </c>
      <c r="N28" s="285" t="s">
        <v>179</v>
      </c>
      <c r="O28" s="272" t="s">
        <v>179</v>
      </c>
      <c r="P28" s="208" t="s">
        <v>179</v>
      </c>
      <c r="Q28" s="256">
        <v>1</v>
      </c>
      <c r="R28" s="272" t="s">
        <v>179</v>
      </c>
      <c r="S28" s="208" t="s">
        <v>179</v>
      </c>
      <c r="T28" s="285" t="s">
        <v>179</v>
      </c>
      <c r="U28" s="272" t="s">
        <v>179</v>
      </c>
      <c r="V28" s="208" t="s">
        <v>179</v>
      </c>
      <c r="W28" s="285" t="s">
        <v>179</v>
      </c>
      <c r="X28" s="272" t="s">
        <v>179</v>
      </c>
      <c r="Y28" s="208" t="s">
        <v>179</v>
      </c>
      <c r="Z28" s="285" t="s">
        <v>179</v>
      </c>
      <c r="AA28" s="272" t="s">
        <v>179</v>
      </c>
      <c r="AB28" s="208" t="s">
        <v>179</v>
      </c>
      <c r="AC28" s="256">
        <v>1</v>
      </c>
      <c r="AD28" s="272" t="s">
        <v>179</v>
      </c>
      <c r="AE28" s="208" t="s">
        <v>179</v>
      </c>
      <c r="AF28" s="285" t="s">
        <v>179</v>
      </c>
      <c r="AG28" s="272" t="s">
        <v>179</v>
      </c>
      <c r="AH28" s="208" t="s">
        <v>179</v>
      </c>
      <c r="AI28" s="256">
        <v>1</v>
      </c>
      <c r="AJ28" s="272" t="s">
        <v>179</v>
      </c>
      <c r="AK28" s="208" t="s">
        <v>179</v>
      </c>
      <c r="AL28" s="285" t="s">
        <v>179</v>
      </c>
      <c r="AM28" s="272" t="s">
        <v>179</v>
      </c>
      <c r="AN28" s="208" t="s">
        <v>179</v>
      </c>
      <c r="AO28" s="285" t="s">
        <v>179</v>
      </c>
      <c r="AP28" s="272" t="s">
        <v>179</v>
      </c>
      <c r="AQ28" s="272" t="s">
        <v>179</v>
      </c>
    </row>
    <row r="29" spans="1:62" ht="21.75" customHeight="1">
      <c r="A29" s="443" t="s">
        <v>375</v>
      </c>
      <c r="B29" s="206">
        <v>1</v>
      </c>
      <c r="C29" s="243">
        <v>1</v>
      </c>
      <c r="D29" s="206">
        <v>1</v>
      </c>
      <c r="E29" s="271" t="s">
        <v>179</v>
      </c>
      <c r="F29" s="205" t="s">
        <v>179</v>
      </c>
      <c r="G29" s="273" t="s">
        <v>179</v>
      </c>
      <c r="H29" s="243">
        <v>4</v>
      </c>
      <c r="I29" s="271" t="s">
        <v>179</v>
      </c>
      <c r="J29" s="205" t="s">
        <v>179</v>
      </c>
      <c r="K29" s="243">
        <v>1</v>
      </c>
      <c r="L29" s="271" t="s">
        <v>179</v>
      </c>
      <c r="M29" s="205" t="s">
        <v>179</v>
      </c>
      <c r="N29" s="284" t="s">
        <v>179</v>
      </c>
      <c r="O29" s="271" t="s">
        <v>179</v>
      </c>
      <c r="P29" s="205" t="s">
        <v>179</v>
      </c>
      <c r="Q29" s="243">
        <v>1</v>
      </c>
      <c r="R29" s="271" t="s">
        <v>179</v>
      </c>
      <c r="S29" s="205" t="s">
        <v>179</v>
      </c>
      <c r="T29" s="284" t="s">
        <v>179</v>
      </c>
      <c r="U29" s="271" t="s">
        <v>179</v>
      </c>
      <c r="V29" s="205" t="s">
        <v>179</v>
      </c>
      <c r="W29" s="284" t="s">
        <v>179</v>
      </c>
      <c r="X29" s="271" t="s">
        <v>179</v>
      </c>
      <c r="Y29" s="205" t="s">
        <v>179</v>
      </c>
      <c r="Z29" s="284" t="s">
        <v>179</v>
      </c>
      <c r="AA29" s="271" t="s">
        <v>179</v>
      </c>
      <c r="AB29" s="205" t="s">
        <v>179</v>
      </c>
      <c r="AC29" s="243">
        <v>1</v>
      </c>
      <c r="AD29" s="271" t="s">
        <v>179</v>
      </c>
      <c r="AE29" s="205" t="s">
        <v>179</v>
      </c>
      <c r="AF29" s="284" t="s">
        <v>179</v>
      </c>
      <c r="AG29" s="271" t="s">
        <v>179</v>
      </c>
      <c r="AH29" s="205" t="s">
        <v>179</v>
      </c>
      <c r="AI29" s="243">
        <v>1</v>
      </c>
      <c r="AJ29" s="271" t="s">
        <v>179</v>
      </c>
      <c r="AK29" s="205" t="s">
        <v>179</v>
      </c>
      <c r="AL29" s="284" t="s">
        <v>179</v>
      </c>
      <c r="AM29" s="271" t="s">
        <v>179</v>
      </c>
      <c r="AN29" s="205" t="s">
        <v>179</v>
      </c>
      <c r="AO29" s="284" t="s">
        <v>179</v>
      </c>
      <c r="AP29" s="271" t="s">
        <v>179</v>
      </c>
      <c r="AQ29" s="271" t="s">
        <v>179</v>
      </c>
    </row>
    <row r="30" spans="1:62" s="28" customFormat="1" ht="21.75" customHeight="1">
      <c r="A30" s="443" t="s">
        <v>376</v>
      </c>
      <c r="B30" s="206">
        <v>1</v>
      </c>
      <c r="C30" s="243">
        <v>1</v>
      </c>
      <c r="D30" s="206">
        <v>1</v>
      </c>
      <c r="E30" s="271" t="s">
        <v>179</v>
      </c>
      <c r="F30" s="205" t="s">
        <v>179</v>
      </c>
      <c r="G30" s="273" t="s">
        <v>179</v>
      </c>
      <c r="H30" s="243">
        <v>4</v>
      </c>
      <c r="I30" s="271" t="s">
        <v>179</v>
      </c>
      <c r="J30" s="205" t="s">
        <v>179</v>
      </c>
      <c r="K30" s="243">
        <v>1</v>
      </c>
      <c r="L30" s="271" t="s">
        <v>179</v>
      </c>
      <c r="M30" s="205" t="s">
        <v>179</v>
      </c>
      <c r="N30" s="284" t="s">
        <v>179</v>
      </c>
      <c r="O30" s="271" t="s">
        <v>179</v>
      </c>
      <c r="P30" s="205" t="s">
        <v>179</v>
      </c>
      <c r="Q30" s="243">
        <v>1</v>
      </c>
      <c r="R30" s="271" t="s">
        <v>179</v>
      </c>
      <c r="S30" s="205" t="s">
        <v>179</v>
      </c>
      <c r="T30" s="284" t="s">
        <v>179</v>
      </c>
      <c r="U30" s="271" t="s">
        <v>179</v>
      </c>
      <c r="V30" s="205" t="s">
        <v>179</v>
      </c>
      <c r="W30" s="284" t="s">
        <v>179</v>
      </c>
      <c r="X30" s="271" t="s">
        <v>179</v>
      </c>
      <c r="Y30" s="205" t="s">
        <v>179</v>
      </c>
      <c r="Z30" s="284" t="s">
        <v>179</v>
      </c>
      <c r="AA30" s="271" t="s">
        <v>179</v>
      </c>
      <c r="AB30" s="205" t="s">
        <v>179</v>
      </c>
      <c r="AC30" s="243">
        <v>1</v>
      </c>
      <c r="AD30" s="271" t="s">
        <v>179</v>
      </c>
      <c r="AE30" s="205" t="s">
        <v>179</v>
      </c>
      <c r="AF30" s="284" t="s">
        <v>179</v>
      </c>
      <c r="AG30" s="271" t="s">
        <v>179</v>
      </c>
      <c r="AH30" s="205" t="s">
        <v>179</v>
      </c>
      <c r="AI30" s="243">
        <v>1</v>
      </c>
      <c r="AJ30" s="271" t="s">
        <v>179</v>
      </c>
      <c r="AK30" s="205" t="s">
        <v>179</v>
      </c>
      <c r="AL30" s="284" t="s">
        <v>179</v>
      </c>
      <c r="AM30" s="271" t="s">
        <v>179</v>
      </c>
      <c r="AN30" s="205" t="s">
        <v>179</v>
      </c>
      <c r="AO30" s="284" t="s">
        <v>179</v>
      </c>
      <c r="AP30" s="271" t="s">
        <v>179</v>
      </c>
      <c r="AQ30" s="271" t="s">
        <v>179</v>
      </c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</row>
    <row r="31" spans="1:62" ht="21.75" customHeight="1">
      <c r="A31" s="443" t="s">
        <v>377</v>
      </c>
      <c r="B31" s="243">
        <v>1</v>
      </c>
      <c r="C31" s="243">
        <v>1</v>
      </c>
      <c r="D31" s="206">
        <v>1</v>
      </c>
      <c r="E31" s="271" t="s">
        <v>179</v>
      </c>
      <c r="F31" s="205" t="s">
        <v>179</v>
      </c>
      <c r="G31" s="273" t="s">
        <v>179</v>
      </c>
      <c r="H31" s="243">
        <v>4</v>
      </c>
      <c r="I31" s="271" t="s">
        <v>179</v>
      </c>
      <c r="J31" s="205" t="s">
        <v>179</v>
      </c>
      <c r="K31" s="243">
        <v>1</v>
      </c>
      <c r="L31" s="271" t="s">
        <v>179</v>
      </c>
      <c r="M31" s="205" t="s">
        <v>179</v>
      </c>
      <c r="N31" s="284" t="s">
        <v>179</v>
      </c>
      <c r="O31" s="271" t="s">
        <v>179</v>
      </c>
      <c r="P31" s="205" t="s">
        <v>179</v>
      </c>
      <c r="Q31" s="243">
        <v>1</v>
      </c>
      <c r="R31" s="271" t="s">
        <v>179</v>
      </c>
      <c r="S31" s="205" t="s">
        <v>179</v>
      </c>
      <c r="T31" s="284" t="s">
        <v>179</v>
      </c>
      <c r="U31" s="271" t="s">
        <v>179</v>
      </c>
      <c r="V31" s="205" t="s">
        <v>179</v>
      </c>
      <c r="W31" s="284" t="s">
        <v>179</v>
      </c>
      <c r="X31" s="271" t="s">
        <v>179</v>
      </c>
      <c r="Y31" s="205" t="s">
        <v>179</v>
      </c>
      <c r="Z31" s="284" t="s">
        <v>179</v>
      </c>
      <c r="AA31" s="271" t="s">
        <v>179</v>
      </c>
      <c r="AB31" s="205" t="s">
        <v>179</v>
      </c>
      <c r="AC31" s="243">
        <v>1</v>
      </c>
      <c r="AD31" s="271" t="s">
        <v>179</v>
      </c>
      <c r="AE31" s="205" t="s">
        <v>179</v>
      </c>
      <c r="AF31" s="284" t="s">
        <v>179</v>
      </c>
      <c r="AG31" s="271" t="s">
        <v>179</v>
      </c>
      <c r="AH31" s="205" t="s">
        <v>179</v>
      </c>
      <c r="AI31" s="243">
        <v>1</v>
      </c>
      <c r="AJ31" s="271" t="s">
        <v>179</v>
      </c>
      <c r="AK31" s="205" t="s">
        <v>179</v>
      </c>
      <c r="AL31" s="284" t="s">
        <v>179</v>
      </c>
      <c r="AM31" s="271" t="s">
        <v>179</v>
      </c>
      <c r="AN31" s="205" t="s">
        <v>179</v>
      </c>
      <c r="AO31" s="284" t="s">
        <v>179</v>
      </c>
      <c r="AP31" s="271" t="s">
        <v>179</v>
      </c>
      <c r="AQ31" s="271" t="s">
        <v>179</v>
      </c>
    </row>
    <row r="32" spans="1:62" ht="21.75" customHeight="1">
      <c r="A32" s="443" t="s">
        <v>378</v>
      </c>
      <c r="B32" s="206">
        <v>1</v>
      </c>
      <c r="C32" s="243">
        <v>1</v>
      </c>
      <c r="D32" s="206">
        <v>1</v>
      </c>
      <c r="E32" s="271" t="s">
        <v>179</v>
      </c>
      <c r="F32" s="205" t="s">
        <v>179</v>
      </c>
      <c r="G32" s="273" t="s">
        <v>179</v>
      </c>
      <c r="H32" s="243">
        <v>4</v>
      </c>
      <c r="I32" s="271" t="s">
        <v>179</v>
      </c>
      <c r="J32" s="205" t="s">
        <v>179</v>
      </c>
      <c r="K32" s="243">
        <v>1</v>
      </c>
      <c r="L32" s="271" t="s">
        <v>179</v>
      </c>
      <c r="M32" s="205" t="s">
        <v>179</v>
      </c>
      <c r="N32" s="284" t="s">
        <v>179</v>
      </c>
      <c r="O32" s="271" t="s">
        <v>179</v>
      </c>
      <c r="P32" s="205" t="s">
        <v>179</v>
      </c>
      <c r="Q32" s="243">
        <v>1</v>
      </c>
      <c r="R32" s="271" t="s">
        <v>179</v>
      </c>
      <c r="S32" s="205" t="s">
        <v>179</v>
      </c>
      <c r="T32" s="284" t="s">
        <v>179</v>
      </c>
      <c r="U32" s="271" t="s">
        <v>179</v>
      </c>
      <c r="V32" s="205" t="s">
        <v>179</v>
      </c>
      <c r="W32" s="284" t="s">
        <v>179</v>
      </c>
      <c r="X32" s="271" t="s">
        <v>179</v>
      </c>
      <c r="Y32" s="205" t="s">
        <v>179</v>
      </c>
      <c r="Z32" s="284" t="s">
        <v>179</v>
      </c>
      <c r="AA32" s="271" t="s">
        <v>179</v>
      </c>
      <c r="AB32" s="205" t="s">
        <v>179</v>
      </c>
      <c r="AC32" s="243">
        <v>1</v>
      </c>
      <c r="AD32" s="271" t="s">
        <v>179</v>
      </c>
      <c r="AE32" s="205" t="s">
        <v>179</v>
      </c>
      <c r="AF32" s="284" t="s">
        <v>179</v>
      </c>
      <c r="AG32" s="271" t="s">
        <v>179</v>
      </c>
      <c r="AH32" s="205" t="s">
        <v>179</v>
      </c>
      <c r="AI32" s="243">
        <v>1</v>
      </c>
      <c r="AJ32" s="271" t="s">
        <v>179</v>
      </c>
      <c r="AK32" s="205" t="s">
        <v>179</v>
      </c>
      <c r="AL32" s="284" t="s">
        <v>179</v>
      </c>
      <c r="AM32" s="271" t="s">
        <v>179</v>
      </c>
      <c r="AN32" s="205" t="s">
        <v>179</v>
      </c>
      <c r="AO32" s="284" t="s">
        <v>179</v>
      </c>
      <c r="AP32" s="271" t="s">
        <v>179</v>
      </c>
      <c r="AQ32" s="271" t="s">
        <v>179</v>
      </c>
    </row>
    <row r="33" spans="1:43" ht="21.75" customHeight="1">
      <c r="A33" s="443" t="s">
        <v>403</v>
      </c>
      <c r="B33" s="206">
        <v>1</v>
      </c>
      <c r="C33" s="243">
        <v>1</v>
      </c>
      <c r="D33" s="206">
        <v>1</v>
      </c>
      <c r="E33" s="271" t="s">
        <v>179</v>
      </c>
      <c r="F33" s="205" t="s">
        <v>179</v>
      </c>
      <c r="G33" s="273" t="s">
        <v>179</v>
      </c>
      <c r="H33" s="243">
        <v>4</v>
      </c>
      <c r="I33" s="271" t="s">
        <v>179</v>
      </c>
      <c r="J33" s="205" t="s">
        <v>179</v>
      </c>
      <c r="K33" s="243">
        <v>1</v>
      </c>
      <c r="L33" s="271" t="s">
        <v>179</v>
      </c>
      <c r="M33" s="205" t="s">
        <v>179</v>
      </c>
      <c r="N33" s="284" t="s">
        <v>179</v>
      </c>
      <c r="O33" s="271" t="s">
        <v>179</v>
      </c>
      <c r="P33" s="205" t="s">
        <v>179</v>
      </c>
      <c r="Q33" s="243">
        <v>1</v>
      </c>
      <c r="R33" s="271" t="s">
        <v>179</v>
      </c>
      <c r="S33" s="205" t="s">
        <v>179</v>
      </c>
      <c r="T33" s="284" t="s">
        <v>179</v>
      </c>
      <c r="U33" s="271" t="s">
        <v>179</v>
      </c>
      <c r="V33" s="205" t="s">
        <v>179</v>
      </c>
      <c r="W33" s="284" t="s">
        <v>179</v>
      </c>
      <c r="X33" s="271" t="s">
        <v>179</v>
      </c>
      <c r="Y33" s="205" t="s">
        <v>179</v>
      </c>
      <c r="Z33" s="284" t="s">
        <v>179</v>
      </c>
      <c r="AA33" s="271" t="s">
        <v>179</v>
      </c>
      <c r="AB33" s="205" t="s">
        <v>179</v>
      </c>
      <c r="AC33" s="243">
        <v>1</v>
      </c>
      <c r="AD33" s="271" t="s">
        <v>179</v>
      </c>
      <c r="AE33" s="205" t="s">
        <v>179</v>
      </c>
      <c r="AF33" s="284" t="s">
        <v>179</v>
      </c>
      <c r="AG33" s="271" t="s">
        <v>179</v>
      </c>
      <c r="AH33" s="205" t="s">
        <v>179</v>
      </c>
      <c r="AI33" s="243">
        <v>1</v>
      </c>
      <c r="AJ33" s="271" t="s">
        <v>179</v>
      </c>
      <c r="AK33" s="205" t="s">
        <v>179</v>
      </c>
      <c r="AL33" s="284" t="s">
        <v>179</v>
      </c>
      <c r="AM33" s="271" t="s">
        <v>179</v>
      </c>
      <c r="AN33" s="205" t="s">
        <v>179</v>
      </c>
      <c r="AO33" s="284" t="s">
        <v>179</v>
      </c>
      <c r="AP33" s="271" t="s">
        <v>179</v>
      </c>
      <c r="AQ33" s="271" t="s">
        <v>179</v>
      </c>
    </row>
    <row r="34" spans="1:43" ht="21.75" customHeight="1">
      <c r="A34" s="443" t="s">
        <v>429</v>
      </c>
      <c r="B34" s="206">
        <v>1</v>
      </c>
      <c r="C34" s="243">
        <v>1</v>
      </c>
      <c r="D34" s="206">
        <v>1</v>
      </c>
      <c r="E34" s="271" t="s">
        <v>179</v>
      </c>
      <c r="F34" s="205" t="s">
        <v>179</v>
      </c>
      <c r="G34" s="273" t="s">
        <v>179</v>
      </c>
      <c r="H34" s="243">
        <v>4</v>
      </c>
      <c r="I34" s="271" t="s">
        <v>179</v>
      </c>
      <c r="J34" s="205" t="s">
        <v>179</v>
      </c>
      <c r="K34" s="243">
        <v>1</v>
      </c>
      <c r="L34" s="271" t="s">
        <v>179</v>
      </c>
      <c r="M34" s="205" t="s">
        <v>179</v>
      </c>
      <c r="N34" s="284" t="s">
        <v>179</v>
      </c>
      <c r="O34" s="271" t="s">
        <v>179</v>
      </c>
      <c r="P34" s="205" t="s">
        <v>179</v>
      </c>
      <c r="Q34" s="243">
        <v>1</v>
      </c>
      <c r="R34" s="271" t="s">
        <v>179</v>
      </c>
      <c r="S34" s="205" t="s">
        <v>179</v>
      </c>
      <c r="T34" s="284" t="s">
        <v>179</v>
      </c>
      <c r="U34" s="271" t="s">
        <v>179</v>
      </c>
      <c r="V34" s="205" t="s">
        <v>179</v>
      </c>
      <c r="W34" s="284" t="s">
        <v>179</v>
      </c>
      <c r="X34" s="271" t="s">
        <v>179</v>
      </c>
      <c r="Y34" s="205" t="s">
        <v>179</v>
      </c>
      <c r="Z34" s="284" t="s">
        <v>179</v>
      </c>
      <c r="AA34" s="271" t="s">
        <v>179</v>
      </c>
      <c r="AB34" s="205" t="s">
        <v>179</v>
      </c>
      <c r="AC34" s="243">
        <v>1</v>
      </c>
      <c r="AD34" s="271" t="s">
        <v>179</v>
      </c>
      <c r="AE34" s="205" t="s">
        <v>179</v>
      </c>
      <c r="AF34" s="284" t="s">
        <v>179</v>
      </c>
      <c r="AG34" s="271" t="s">
        <v>179</v>
      </c>
      <c r="AH34" s="205" t="s">
        <v>179</v>
      </c>
      <c r="AI34" s="243">
        <v>1</v>
      </c>
      <c r="AJ34" s="271" t="s">
        <v>179</v>
      </c>
      <c r="AK34" s="205" t="s">
        <v>179</v>
      </c>
      <c r="AL34" s="284" t="s">
        <v>179</v>
      </c>
      <c r="AM34" s="271" t="s">
        <v>179</v>
      </c>
      <c r="AN34" s="205" t="s">
        <v>179</v>
      </c>
      <c r="AO34" s="284" t="s">
        <v>179</v>
      </c>
      <c r="AP34" s="271" t="s">
        <v>179</v>
      </c>
      <c r="AQ34" s="271" t="s">
        <v>179</v>
      </c>
    </row>
    <row r="35" spans="1:43" ht="21.75" customHeight="1">
      <c r="A35" s="443" t="s">
        <v>446</v>
      </c>
      <c r="B35" s="206">
        <v>1</v>
      </c>
      <c r="C35" s="243">
        <v>1</v>
      </c>
      <c r="D35" s="206">
        <v>1</v>
      </c>
      <c r="E35" s="271" t="s">
        <v>179</v>
      </c>
      <c r="F35" s="205" t="s">
        <v>179</v>
      </c>
      <c r="G35" s="273" t="s">
        <v>179</v>
      </c>
      <c r="H35" s="243">
        <v>4</v>
      </c>
      <c r="I35" s="271" t="s">
        <v>179</v>
      </c>
      <c r="J35" s="205" t="s">
        <v>179</v>
      </c>
      <c r="K35" s="243">
        <v>1</v>
      </c>
      <c r="L35" s="271" t="s">
        <v>179</v>
      </c>
      <c r="M35" s="205" t="s">
        <v>179</v>
      </c>
      <c r="N35" s="284" t="s">
        <v>179</v>
      </c>
      <c r="O35" s="271" t="s">
        <v>179</v>
      </c>
      <c r="P35" s="205" t="s">
        <v>179</v>
      </c>
      <c r="Q35" s="243">
        <v>1</v>
      </c>
      <c r="R35" s="271" t="s">
        <v>179</v>
      </c>
      <c r="S35" s="205" t="s">
        <v>179</v>
      </c>
      <c r="T35" s="284" t="s">
        <v>179</v>
      </c>
      <c r="U35" s="271" t="s">
        <v>179</v>
      </c>
      <c r="V35" s="205" t="s">
        <v>179</v>
      </c>
      <c r="W35" s="284" t="s">
        <v>179</v>
      </c>
      <c r="X35" s="271" t="s">
        <v>179</v>
      </c>
      <c r="Y35" s="205" t="s">
        <v>179</v>
      </c>
      <c r="Z35" s="284" t="s">
        <v>179</v>
      </c>
      <c r="AA35" s="271" t="s">
        <v>179</v>
      </c>
      <c r="AB35" s="205" t="s">
        <v>179</v>
      </c>
      <c r="AC35" s="243">
        <v>1</v>
      </c>
      <c r="AD35" s="271" t="s">
        <v>179</v>
      </c>
      <c r="AE35" s="205" t="s">
        <v>179</v>
      </c>
      <c r="AF35" s="284" t="s">
        <v>179</v>
      </c>
      <c r="AG35" s="271" t="s">
        <v>179</v>
      </c>
      <c r="AH35" s="205" t="s">
        <v>179</v>
      </c>
      <c r="AI35" s="243">
        <v>1</v>
      </c>
      <c r="AJ35" s="271" t="s">
        <v>179</v>
      </c>
      <c r="AK35" s="205" t="s">
        <v>179</v>
      </c>
      <c r="AL35" s="284" t="s">
        <v>179</v>
      </c>
      <c r="AM35" s="271" t="s">
        <v>179</v>
      </c>
      <c r="AN35" s="205" t="s">
        <v>179</v>
      </c>
      <c r="AO35" s="284" t="s">
        <v>179</v>
      </c>
      <c r="AP35" s="271" t="s">
        <v>179</v>
      </c>
      <c r="AQ35" s="271" t="s">
        <v>179</v>
      </c>
    </row>
    <row r="36" spans="1:43" ht="21.75" customHeight="1">
      <c r="A36" s="443" t="s">
        <v>480</v>
      </c>
      <c r="B36" s="206">
        <v>1</v>
      </c>
      <c r="C36" s="243">
        <v>1</v>
      </c>
      <c r="D36" s="206">
        <v>1</v>
      </c>
      <c r="E36" s="271" t="s">
        <v>179</v>
      </c>
      <c r="F36" s="205" t="s">
        <v>179</v>
      </c>
      <c r="G36" s="273" t="s">
        <v>179</v>
      </c>
      <c r="H36" s="243">
        <v>4</v>
      </c>
      <c r="I36" s="271" t="s">
        <v>179</v>
      </c>
      <c r="J36" s="205" t="s">
        <v>179</v>
      </c>
      <c r="K36" s="243">
        <v>1</v>
      </c>
      <c r="L36" s="271" t="s">
        <v>179</v>
      </c>
      <c r="M36" s="205" t="s">
        <v>179</v>
      </c>
      <c r="N36" s="284" t="s">
        <v>179</v>
      </c>
      <c r="O36" s="271" t="s">
        <v>179</v>
      </c>
      <c r="P36" s="205" t="s">
        <v>179</v>
      </c>
      <c r="Q36" s="243">
        <v>1</v>
      </c>
      <c r="R36" s="271" t="s">
        <v>179</v>
      </c>
      <c r="S36" s="205" t="s">
        <v>179</v>
      </c>
      <c r="T36" s="284" t="s">
        <v>179</v>
      </c>
      <c r="U36" s="271" t="s">
        <v>179</v>
      </c>
      <c r="V36" s="205" t="s">
        <v>179</v>
      </c>
      <c r="W36" s="284" t="s">
        <v>179</v>
      </c>
      <c r="X36" s="271" t="s">
        <v>179</v>
      </c>
      <c r="Y36" s="205" t="s">
        <v>179</v>
      </c>
      <c r="Z36" s="284" t="s">
        <v>179</v>
      </c>
      <c r="AA36" s="271" t="s">
        <v>179</v>
      </c>
      <c r="AB36" s="205" t="s">
        <v>179</v>
      </c>
      <c r="AC36" s="243">
        <v>1</v>
      </c>
      <c r="AD36" s="271" t="s">
        <v>179</v>
      </c>
      <c r="AE36" s="205" t="s">
        <v>179</v>
      </c>
      <c r="AF36" s="284" t="s">
        <v>179</v>
      </c>
      <c r="AG36" s="271" t="s">
        <v>179</v>
      </c>
      <c r="AH36" s="205" t="s">
        <v>179</v>
      </c>
      <c r="AI36" s="243">
        <v>1</v>
      </c>
      <c r="AJ36" s="271" t="s">
        <v>179</v>
      </c>
      <c r="AK36" s="205" t="s">
        <v>179</v>
      </c>
      <c r="AL36" s="284" t="s">
        <v>179</v>
      </c>
      <c r="AM36" s="271" t="s">
        <v>179</v>
      </c>
      <c r="AN36" s="205" t="s">
        <v>179</v>
      </c>
      <c r="AO36" s="284" t="s">
        <v>179</v>
      </c>
      <c r="AP36" s="271" t="s">
        <v>179</v>
      </c>
      <c r="AQ36" s="271" t="s">
        <v>179</v>
      </c>
    </row>
    <row r="37" spans="1:43" ht="21.75" customHeight="1">
      <c r="A37" s="443" t="s">
        <v>465</v>
      </c>
      <c r="B37" s="206">
        <v>1</v>
      </c>
      <c r="C37" s="243">
        <v>1</v>
      </c>
      <c r="D37" s="206">
        <v>1</v>
      </c>
      <c r="E37" s="271" t="s">
        <v>179</v>
      </c>
      <c r="F37" s="205" t="s">
        <v>179</v>
      </c>
      <c r="G37" s="273" t="s">
        <v>179</v>
      </c>
      <c r="H37" s="243">
        <v>4</v>
      </c>
      <c r="I37" s="271" t="s">
        <v>179</v>
      </c>
      <c r="J37" s="205" t="s">
        <v>179</v>
      </c>
      <c r="K37" s="243">
        <v>1</v>
      </c>
      <c r="L37" s="271" t="s">
        <v>179</v>
      </c>
      <c r="M37" s="205" t="s">
        <v>179</v>
      </c>
      <c r="N37" s="284" t="s">
        <v>179</v>
      </c>
      <c r="O37" s="271" t="s">
        <v>179</v>
      </c>
      <c r="P37" s="205" t="s">
        <v>179</v>
      </c>
      <c r="Q37" s="243">
        <v>1</v>
      </c>
      <c r="R37" s="271" t="s">
        <v>179</v>
      </c>
      <c r="S37" s="205" t="s">
        <v>179</v>
      </c>
      <c r="T37" s="284" t="s">
        <v>179</v>
      </c>
      <c r="U37" s="271" t="s">
        <v>179</v>
      </c>
      <c r="V37" s="205" t="s">
        <v>179</v>
      </c>
      <c r="W37" s="284" t="s">
        <v>179</v>
      </c>
      <c r="X37" s="271" t="s">
        <v>179</v>
      </c>
      <c r="Y37" s="205" t="s">
        <v>179</v>
      </c>
      <c r="Z37" s="284" t="s">
        <v>179</v>
      </c>
      <c r="AA37" s="271" t="s">
        <v>179</v>
      </c>
      <c r="AB37" s="205" t="s">
        <v>179</v>
      </c>
      <c r="AC37" s="243">
        <v>1</v>
      </c>
      <c r="AD37" s="271" t="s">
        <v>179</v>
      </c>
      <c r="AE37" s="205" t="s">
        <v>179</v>
      </c>
      <c r="AF37" s="284" t="s">
        <v>179</v>
      </c>
      <c r="AG37" s="271" t="s">
        <v>179</v>
      </c>
      <c r="AH37" s="205" t="s">
        <v>179</v>
      </c>
      <c r="AI37" s="243">
        <v>1</v>
      </c>
      <c r="AJ37" s="271" t="s">
        <v>179</v>
      </c>
      <c r="AK37" s="205" t="s">
        <v>179</v>
      </c>
      <c r="AL37" s="284" t="s">
        <v>179</v>
      </c>
      <c r="AM37" s="271" t="s">
        <v>179</v>
      </c>
      <c r="AN37" s="205" t="s">
        <v>179</v>
      </c>
      <c r="AO37" s="284" t="s">
        <v>179</v>
      </c>
      <c r="AP37" s="271" t="s">
        <v>179</v>
      </c>
      <c r="AQ37" s="271" t="s">
        <v>179</v>
      </c>
    </row>
    <row r="38" spans="1:43" ht="21.75" customHeight="1">
      <c r="A38" s="443" t="s">
        <v>538</v>
      </c>
      <c r="B38" s="206">
        <v>1</v>
      </c>
      <c r="C38" s="243">
        <v>1</v>
      </c>
      <c r="D38" s="206">
        <v>1</v>
      </c>
      <c r="E38" s="271" t="s">
        <v>597</v>
      </c>
      <c r="F38" s="205" t="s">
        <v>597</v>
      </c>
      <c r="G38" s="273" t="s">
        <v>597</v>
      </c>
      <c r="H38" s="243">
        <v>4</v>
      </c>
      <c r="I38" s="271" t="s">
        <v>597</v>
      </c>
      <c r="J38" s="205" t="s">
        <v>597</v>
      </c>
      <c r="K38" s="243">
        <v>1</v>
      </c>
      <c r="L38" s="271" t="s">
        <v>597</v>
      </c>
      <c r="M38" s="205" t="s">
        <v>597</v>
      </c>
      <c r="N38" s="284" t="s">
        <v>179</v>
      </c>
      <c r="O38" s="271" t="s">
        <v>597</v>
      </c>
      <c r="P38" s="205" t="s">
        <v>597</v>
      </c>
      <c r="Q38" s="243">
        <v>1</v>
      </c>
      <c r="R38" s="271" t="s">
        <v>597</v>
      </c>
      <c r="S38" s="205" t="s">
        <v>597</v>
      </c>
      <c r="T38" s="284" t="s">
        <v>179</v>
      </c>
      <c r="U38" s="271" t="s">
        <v>597</v>
      </c>
      <c r="V38" s="205" t="s">
        <v>597</v>
      </c>
      <c r="W38" s="284" t="s">
        <v>179</v>
      </c>
      <c r="X38" s="271" t="s">
        <v>597</v>
      </c>
      <c r="Y38" s="205" t="s">
        <v>597</v>
      </c>
      <c r="Z38" s="284" t="s">
        <v>179</v>
      </c>
      <c r="AA38" s="271" t="s">
        <v>597</v>
      </c>
      <c r="AB38" s="205" t="s">
        <v>597</v>
      </c>
      <c r="AC38" s="243">
        <v>1</v>
      </c>
      <c r="AD38" s="271" t="s">
        <v>597</v>
      </c>
      <c r="AE38" s="205" t="s">
        <v>597</v>
      </c>
      <c r="AF38" s="284" t="s">
        <v>179</v>
      </c>
      <c r="AG38" s="271" t="s">
        <v>597</v>
      </c>
      <c r="AH38" s="205" t="s">
        <v>597</v>
      </c>
      <c r="AI38" s="243">
        <v>1</v>
      </c>
      <c r="AJ38" s="271" t="s">
        <v>597</v>
      </c>
      <c r="AK38" s="205" t="s">
        <v>597</v>
      </c>
      <c r="AL38" s="284" t="s">
        <v>179</v>
      </c>
      <c r="AM38" s="271" t="s">
        <v>597</v>
      </c>
      <c r="AN38" s="205" t="s">
        <v>597</v>
      </c>
      <c r="AO38" s="284" t="s">
        <v>179</v>
      </c>
      <c r="AP38" s="271" t="s">
        <v>597</v>
      </c>
      <c r="AQ38" s="271" t="s">
        <v>597</v>
      </c>
    </row>
    <row r="39" spans="1:43" ht="21.75" customHeight="1">
      <c r="A39" s="443" t="s">
        <v>536</v>
      </c>
      <c r="B39" s="206">
        <v>1</v>
      </c>
      <c r="C39" s="243">
        <v>1</v>
      </c>
      <c r="D39" s="206">
        <v>1</v>
      </c>
      <c r="E39" s="271" t="s">
        <v>179</v>
      </c>
      <c r="F39" s="205" t="s">
        <v>179</v>
      </c>
      <c r="G39" s="273" t="s">
        <v>179</v>
      </c>
      <c r="H39" s="243" t="s">
        <v>179</v>
      </c>
      <c r="I39" s="271" t="s">
        <v>179</v>
      </c>
      <c r="J39" s="205" t="s">
        <v>179</v>
      </c>
      <c r="K39" s="243" t="s">
        <v>179</v>
      </c>
      <c r="L39" s="271" t="s">
        <v>179</v>
      </c>
      <c r="M39" s="205" t="s">
        <v>179</v>
      </c>
      <c r="N39" s="284" t="s">
        <v>179</v>
      </c>
      <c r="O39" s="271" t="s">
        <v>179</v>
      </c>
      <c r="P39" s="205" t="s">
        <v>179</v>
      </c>
      <c r="Q39" s="243" t="s">
        <v>179</v>
      </c>
      <c r="R39" s="271" t="s">
        <v>179</v>
      </c>
      <c r="S39" s="205" t="s">
        <v>179</v>
      </c>
      <c r="T39" s="284" t="s">
        <v>179</v>
      </c>
      <c r="U39" s="271" t="s">
        <v>179</v>
      </c>
      <c r="V39" s="205" t="s">
        <v>179</v>
      </c>
      <c r="W39" s="284" t="s">
        <v>179</v>
      </c>
      <c r="X39" s="271" t="s">
        <v>179</v>
      </c>
      <c r="Y39" s="205" t="s">
        <v>179</v>
      </c>
      <c r="Z39" s="284" t="s">
        <v>179</v>
      </c>
      <c r="AA39" s="271" t="s">
        <v>179</v>
      </c>
      <c r="AB39" s="205" t="s">
        <v>179</v>
      </c>
      <c r="AC39" s="243" t="s">
        <v>179</v>
      </c>
      <c r="AD39" s="271" t="s">
        <v>179</v>
      </c>
      <c r="AE39" s="205" t="s">
        <v>179</v>
      </c>
      <c r="AF39" s="284" t="s">
        <v>179</v>
      </c>
      <c r="AG39" s="271" t="s">
        <v>179</v>
      </c>
      <c r="AH39" s="205" t="s">
        <v>179</v>
      </c>
      <c r="AI39" s="243" t="s">
        <v>179</v>
      </c>
      <c r="AJ39" s="271" t="s">
        <v>179</v>
      </c>
      <c r="AK39" s="205" t="s">
        <v>179</v>
      </c>
      <c r="AL39" s="284" t="s">
        <v>179</v>
      </c>
      <c r="AM39" s="271" t="s">
        <v>179</v>
      </c>
      <c r="AN39" s="205" t="s">
        <v>179</v>
      </c>
      <c r="AO39" s="284" t="s">
        <v>179</v>
      </c>
      <c r="AP39" s="271" t="s">
        <v>179</v>
      </c>
      <c r="AQ39" s="271" t="s">
        <v>179</v>
      </c>
    </row>
    <row r="40" spans="1:43" ht="21.75" customHeight="1">
      <c r="A40" s="443" t="s">
        <v>599</v>
      </c>
      <c r="B40" s="206">
        <v>1</v>
      </c>
      <c r="C40" s="243">
        <v>1</v>
      </c>
      <c r="D40" s="206">
        <v>1</v>
      </c>
      <c r="E40" s="271" t="s">
        <v>179</v>
      </c>
      <c r="F40" s="205" t="s">
        <v>179</v>
      </c>
      <c r="G40" s="273" t="s">
        <v>179</v>
      </c>
      <c r="H40" s="243" t="s">
        <v>179</v>
      </c>
      <c r="I40" s="271" t="s">
        <v>179</v>
      </c>
      <c r="J40" s="205" t="s">
        <v>179</v>
      </c>
      <c r="K40" s="243" t="s">
        <v>179</v>
      </c>
      <c r="L40" s="271" t="s">
        <v>179</v>
      </c>
      <c r="M40" s="205" t="s">
        <v>179</v>
      </c>
      <c r="N40" s="284" t="s">
        <v>179</v>
      </c>
      <c r="O40" s="271" t="s">
        <v>179</v>
      </c>
      <c r="P40" s="205" t="s">
        <v>179</v>
      </c>
      <c r="Q40" s="243" t="s">
        <v>179</v>
      </c>
      <c r="R40" s="271" t="s">
        <v>179</v>
      </c>
      <c r="S40" s="205" t="s">
        <v>179</v>
      </c>
      <c r="T40" s="284" t="s">
        <v>179</v>
      </c>
      <c r="U40" s="271" t="s">
        <v>179</v>
      </c>
      <c r="V40" s="205" t="s">
        <v>179</v>
      </c>
      <c r="W40" s="284" t="s">
        <v>179</v>
      </c>
      <c r="X40" s="271" t="s">
        <v>179</v>
      </c>
      <c r="Y40" s="205" t="s">
        <v>179</v>
      </c>
      <c r="Z40" s="284" t="s">
        <v>179</v>
      </c>
      <c r="AA40" s="271" t="s">
        <v>179</v>
      </c>
      <c r="AB40" s="205" t="s">
        <v>179</v>
      </c>
      <c r="AC40" s="243" t="s">
        <v>179</v>
      </c>
      <c r="AD40" s="271" t="s">
        <v>179</v>
      </c>
      <c r="AE40" s="205" t="s">
        <v>179</v>
      </c>
      <c r="AF40" s="284" t="s">
        <v>179</v>
      </c>
      <c r="AG40" s="271" t="s">
        <v>179</v>
      </c>
      <c r="AH40" s="205" t="s">
        <v>179</v>
      </c>
      <c r="AI40" s="243" t="s">
        <v>179</v>
      </c>
      <c r="AJ40" s="271" t="s">
        <v>179</v>
      </c>
      <c r="AK40" s="205" t="s">
        <v>179</v>
      </c>
      <c r="AL40" s="284" t="s">
        <v>179</v>
      </c>
      <c r="AM40" s="271" t="s">
        <v>179</v>
      </c>
      <c r="AN40" s="205" t="s">
        <v>179</v>
      </c>
      <c r="AO40" s="284" t="s">
        <v>179</v>
      </c>
      <c r="AP40" s="271" t="s">
        <v>179</v>
      </c>
      <c r="AQ40" s="271" t="s">
        <v>179</v>
      </c>
    </row>
    <row r="41" spans="1:43" ht="21.75" customHeight="1">
      <c r="A41" s="443" t="s">
        <v>556</v>
      </c>
      <c r="B41" s="207">
        <v>1</v>
      </c>
      <c r="C41" s="243">
        <v>1</v>
      </c>
      <c r="D41" s="206">
        <v>1</v>
      </c>
      <c r="E41" s="271" t="s">
        <v>77</v>
      </c>
      <c r="F41" s="205" t="s">
        <v>77</v>
      </c>
      <c r="G41" s="273" t="s">
        <v>77</v>
      </c>
      <c r="H41" s="243" t="s">
        <v>77</v>
      </c>
      <c r="I41" s="271" t="s">
        <v>77</v>
      </c>
      <c r="J41" s="205" t="s">
        <v>77</v>
      </c>
      <c r="K41" s="243" t="s">
        <v>77</v>
      </c>
      <c r="L41" s="271" t="s">
        <v>77</v>
      </c>
      <c r="M41" s="205" t="s">
        <v>77</v>
      </c>
      <c r="N41" s="243" t="s">
        <v>77</v>
      </c>
      <c r="O41" s="271" t="s">
        <v>77</v>
      </c>
      <c r="P41" s="205" t="s">
        <v>77</v>
      </c>
      <c r="Q41" s="243" t="s">
        <v>77</v>
      </c>
      <c r="R41" s="271" t="s">
        <v>77</v>
      </c>
      <c r="S41" s="205" t="s">
        <v>77</v>
      </c>
      <c r="T41" s="243" t="s">
        <v>77</v>
      </c>
      <c r="U41" s="271" t="s">
        <v>77</v>
      </c>
      <c r="V41" s="205" t="s">
        <v>77</v>
      </c>
      <c r="W41" s="243" t="s">
        <v>77</v>
      </c>
      <c r="X41" s="271" t="s">
        <v>77</v>
      </c>
      <c r="Y41" s="205" t="s">
        <v>77</v>
      </c>
      <c r="Z41" s="243" t="s">
        <v>77</v>
      </c>
      <c r="AA41" s="271" t="s">
        <v>77</v>
      </c>
      <c r="AB41" s="205" t="s">
        <v>77</v>
      </c>
      <c r="AC41" s="243" t="s">
        <v>77</v>
      </c>
      <c r="AD41" s="271" t="s">
        <v>77</v>
      </c>
      <c r="AE41" s="205" t="s">
        <v>77</v>
      </c>
      <c r="AF41" s="243" t="s">
        <v>77</v>
      </c>
      <c r="AG41" s="271" t="s">
        <v>77</v>
      </c>
      <c r="AH41" s="205" t="s">
        <v>77</v>
      </c>
      <c r="AI41" s="243" t="s">
        <v>77</v>
      </c>
      <c r="AJ41" s="271" t="s">
        <v>77</v>
      </c>
      <c r="AK41" s="205" t="s">
        <v>77</v>
      </c>
      <c r="AL41" s="243" t="s">
        <v>77</v>
      </c>
      <c r="AM41" s="271" t="s">
        <v>77</v>
      </c>
      <c r="AN41" s="205" t="s">
        <v>77</v>
      </c>
      <c r="AO41" s="243" t="s">
        <v>77</v>
      </c>
      <c r="AP41" s="271" t="s">
        <v>77</v>
      </c>
      <c r="AQ41" s="271" t="s">
        <v>77</v>
      </c>
    </row>
    <row r="42" spans="1:43" ht="21.75" customHeight="1">
      <c r="A42" s="443" t="s">
        <v>670</v>
      </c>
      <c r="B42" s="207">
        <v>1</v>
      </c>
      <c r="C42" s="243">
        <v>1</v>
      </c>
      <c r="D42" s="206">
        <v>1</v>
      </c>
      <c r="E42" s="271" t="s">
        <v>179</v>
      </c>
      <c r="F42" s="205" t="s">
        <v>179</v>
      </c>
      <c r="G42" s="273" t="s">
        <v>179</v>
      </c>
      <c r="H42" s="243" t="s">
        <v>179</v>
      </c>
      <c r="I42" s="271" t="s">
        <v>179</v>
      </c>
      <c r="J42" s="205" t="s">
        <v>179</v>
      </c>
      <c r="K42" s="243" t="s">
        <v>179</v>
      </c>
      <c r="L42" s="271" t="s">
        <v>179</v>
      </c>
      <c r="M42" s="205" t="s">
        <v>179</v>
      </c>
      <c r="N42" s="243" t="s">
        <v>179</v>
      </c>
      <c r="O42" s="271" t="s">
        <v>179</v>
      </c>
      <c r="P42" s="205" t="s">
        <v>179</v>
      </c>
      <c r="Q42" s="243" t="s">
        <v>179</v>
      </c>
      <c r="R42" s="271" t="s">
        <v>179</v>
      </c>
      <c r="S42" s="205" t="s">
        <v>179</v>
      </c>
      <c r="T42" s="243" t="s">
        <v>179</v>
      </c>
      <c r="U42" s="271" t="s">
        <v>179</v>
      </c>
      <c r="V42" s="205" t="s">
        <v>179</v>
      </c>
      <c r="W42" s="243" t="s">
        <v>179</v>
      </c>
      <c r="X42" s="271" t="s">
        <v>179</v>
      </c>
      <c r="Y42" s="205" t="s">
        <v>179</v>
      </c>
      <c r="Z42" s="243" t="s">
        <v>179</v>
      </c>
      <c r="AA42" s="271" t="s">
        <v>179</v>
      </c>
      <c r="AB42" s="205" t="s">
        <v>179</v>
      </c>
      <c r="AC42" s="243" t="s">
        <v>179</v>
      </c>
      <c r="AD42" s="271" t="s">
        <v>179</v>
      </c>
      <c r="AE42" s="205" t="s">
        <v>179</v>
      </c>
      <c r="AF42" s="243" t="s">
        <v>179</v>
      </c>
      <c r="AG42" s="271" t="s">
        <v>179</v>
      </c>
      <c r="AH42" s="205" t="s">
        <v>179</v>
      </c>
      <c r="AI42" s="243" t="s">
        <v>179</v>
      </c>
      <c r="AJ42" s="271" t="s">
        <v>179</v>
      </c>
      <c r="AK42" s="205" t="s">
        <v>179</v>
      </c>
      <c r="AL42" s="243" t="s">
        <v>179</v>
      </c>
      <c r="AM42" s="271" t="s">
        <v>179</v>
      </c>
      <c r="AN42" s="205" t="s">
        <v>179</v>
      </c>
      <c r="AO42" s="243" t="s">
        <v>179</v>
      </c>
      <c r="AP42" s="271" t="s">
        <v>179</v>
      </c>
      <c r="AQ42" s="271" t="s">
        <v>179</v>
      </c>
    </row>
    <row r="43" spans="1:43" ht="21.75" customHeight="1">
      <c r="A43" s="443" t="s">
        <v>693</v>
      </c>
      <c r="B43" s="207">
        <v>1</v>
      </c>
      <c r="C43" s="243">
        <v>1</v>
      </c>
      <c r="D43" s="206">
        <v>1</v>
      </c>
      <c r="E43" s="271" t="s">
        <v>179</v>
      </c>
      <c r="F43" s="205" t="s">
        <v>179</v>
      </c>
      <c r="G43" s="273" t="s">
        <v>179</v>
      </c>
      <c r="H43" s="243" t="s">
        <v>179</v>
      </c>
      <c r="I43" s="271" t="s">
        <v>179</v>
      </c>
      <c r="J43" s="205" t="s">
        <v>179</v>
      </c>
      <c r="K43" s="243" t="s">
        <v>179</v>
      </c>
      <c r="L43" s="271" t="s">
        <v>179</v>
      </c>
      <c r="M43" s="205" t="s">
        <v>179</v>
      </c>
      <c r="N43" s="243" t="s">
        <v>179</v>
      </c>
      <c r="O43" s="271" t="s">
        <v>179</v>
      </c>
      <c r="P43" s="205" t="s">
        <v>179</v>
      </c>
      <c r="Q43" s="243" t="s">
        <v>179</v>
      </c>
      <c r="R43" s="271" t="s">
        <v>179</v>
      </c>
      <c r="S43" s="205" t="s">
        <v>179</v>
      </c>
      <c r="T43" s="243" t="s">
        <v>179</v>
      </c>
      <c r="U43" s="271" t="s">
        <v>179</v>
      </c>
      <c r="V43" s="205" t="s">
        <v>179</v>
      </c>
      <c r="W43" s="243" t="s">
        <v>179</v>
      </c>
      <c r="X43" s="271" t="s">
        <v>179</v>
      </c>
      <c r="Y43" s="205" t="s">
        <v>179</v>
      </c>
      <c r="Z43" s="243" t="s">
        <v>179</v>
      </c>
      <c r="AA43" s="271" t="s">
        <v>179</v>
      </c>
      <c r="AB43" s="205" t="s">
        <v>179</v>
      </c>
      <c r="AC43" s="243" t="s">
        <v>179</v>
      </c>
      <c r="AD43" s="271" t="s">
        <v>179</v>
      </c>
      <c r="AE43" s="205" t="s">
        <v>179</v>
      </c>
      <c r="AF43" s="243" t="s">
        <v>179</v>
      </c>
      <c r="AG43" s="271" t="s">
        <v>179</v>
      </c>
      <c r="AH43" s="205" t="s">
        <v>179</v>
      </c>
      <c r="AI43" s="243" t="s">
        <v>179</v>
      </c>
      <c r="AJ43" s="271" t="s">
        <v>179</v>
      </c>
      <c r="AK43" s="205" t="s">
        <v>179</v>
      </c>
      <c r="AL43" s="243" t="s">
        <v>179</v>
      </c>
      <c r="AM43" s="271" t="s">
        <v>179</v>
      </c>
      <c r="AN43" s="205" t="s">
        <v>179</v>
      </c>
      <c r="AO43" s="243" t="s">
        <v>179</v>
      </c>
      <c r="AP43" s="271" t="s">
        <v>179</v>
      </c>
      <c r="AQ43" s="271" t="s">
        <v>179</v>
      </c>
    </row>
    <row r="44" spans="1:43" ht="21.75" customHeight="1">
      <c r="A44" s="536" t="s">
        <v>704</v>
      </c>
      <c r="B44" s="559">
        <v>1</v>
      </c>
      <c r="C44" s="537">
        <v>1</v>
      </c>
      <c r="D44" s="528">
        <v>1</v>
      </c>
      <c r="E44" s="512" t="s">
        <v>179</v>
      </c>
      <c r="F44" s="513" t="s">
        <v>179</v>
      </c>
      <c r="G44" s="538" t="s">
        <v>179</v>
      </c>
      <c r="H44" s="537" t="s">
        <v>179</v>
      </c>
      <c r="I44" s="512" t="s">
        <v>179</v>
      </c>
      <c r="J44" s="513" t="s">
        <v>179</v>
      </c>
      <c r="K44" s="537" t="s">
        <v>179</v>
      </c>
      <c r="L44" s="512" t="s">
        <v>179</v>
      </c>
      <c r="M44" s="513" t="s">
        <v>179</v>
      </c>
      <c r="N44" s="537" t="s">
        <v>179</v>
      </c>
      <c r="O44" s="512" t="s">
        <v>179</v>
      </c>
      <c r="P44" s="513" t="s">
        <v>179</v>
      </c>
      <c r="Q44" s="537" t="s">
        <v>179</v>
      </c>
      <c r="R44" s="512" t="s">
        <v>179</v>
      </c>
      <c r="S44" s="513" t="s">
        <v>179</v>
      </c>
      <c r="T44" s="537" t="s">
        <v>179</v>
      </c>
      <c r="U44" s="512" t="s">
        <v>179</v>
      </c>
      <c r="V44" s="513" t="s">
        <v>179</v>
      </c>
      <c r="W44" s="537" t="s">
        <v>179</v>
      </c>
      <c r="X44" s="512" t="s">
        <v>179</v>
      </c>
      <c r="Y44" s="513" t="s">
        <v>179</v>
      </c>
      <c r="Z44" s="537" t="s">
        <v>179</v>
      </c>
      <c r="AA44" s="512" t="s">
        <v>179</v>
      </c>
      <c r="AB44" s="513" t="s">
        <v>179</v>
      </c>
      <c r="AC44" s="537" t="s">
        <v>179</v>
      </c>
      <c r="AD44" s="512" t="s">
        <v>179</v>
      </c>
      <c r="AE44" s="513" t="s">
        <v>179</v>
      </c>
      <c r="AF44" s="537" t="s">
        <v>179</v>
      </c>
      <c r="AG44" s="512" t="s">
        <v>179</v>
      </c>
      <c r="AH44" s="513" t="s">
        <v>179</v>
      </c>
      <c r="AI44" s="537" t="s">
        <v>179</v>
      </c>
      <c r="AJ44" s="512" t="s">
        <v>179</v>
      </c>
      <c r="AK44" s="513" t="s">
        <v>179</v>
      </c>
      <c r="AL44" s="537" t="s">
        <v>179</v>
      </c>
      <c r="AM44" s="512" t="s">
        <v>179</v>
      </c>
      <c r="AN44" s="513" t="s">
        <v>179</v>
      </c>
      <c r="AO44" s="537" t="s">
        <v>179</v>
      </c>
      <c r="AP44" s="512" t="s">
        <v>179</v>
      </c>
      <c r="AQ44" s="512" t="s">
        <v>179</v>
      </c>
    </row>
    <row r="45" spans="1:43">
      <c r="A45" s="315" t="s">
        <v>251</v>
      </c>
      <c r="B45" s="19"/>
      <c r="D45" s="19"/>
      <c r="E45" s="19"/>
      <c r="F45" s="19"/>
      <c r="G45" s="19"/>
      <c r="AQ45" s="125" t="s">
        <v>60</v>
      </c>
    </row>
    <row r="46" spans="1:43">
      <c r="A46" s="315" t="s">
        <v>609</v>
      </c>
    </row>
  </sheetData>
  <mergeCells count="19">
    <mergeCell ref="AC6:AE6"/>
    <mergeCell ref="AF6:AH6"/>
    <mergeCell ref="AI6:AK6"/>
    <mergeCell ref="AL6:AN6"/>
    <mergeCell ref="AO4:AQ4"/>
    <mergeCell ref="AO6:AQ6"/>
    <mergeCell ref="W6:Y6"/>
    <mergeCell ref="Z6:AB6"/>
    <mergeCell ref="A4:F4"/>
    <mergeCell ref="A5:A7"/>
    <mergeCell ref="D5:E5"/>
    <mergeCell ref="R5:U5"/>
    <mergeCell ref="B6:B7"/>
    <mergeCell ref="D6:E6"/>
    <mergeCell ref="H6:J6"/>
    <mergeCell ref="K6:M6"/>
    <mergeCell ref="N6:P6"/>
    <mergeCell ref="Q6:S6"/>
    <mergeCell ref="T6:V6"/>
  </mergeCells>
  <phoneticPr fontId="5"/>
  <printOptions gridLinesSet="0"/>
  <pageMargins left="0" right="0" top="0.31496062992125984" bottom="0.19685039370078741" header="0.31496062992125984" footer="0.19685039370078741"/>
  <pageSetup paperSize="9" scale="61" orientation="landscape" r:id="rId1"/>
  <headerFooter alignWithMargins="0">
    <oddFooter>&amp;C９－⑩</oddFooter>
  </headerFooter>
  <ignoredErrors>
    <ignoredError sqref="A28:A33 A1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BJ44"/>
  <sheetViews>
    <sheetView showGridLines="0" view="pageBreakPreview" zoomScaleNormal="100" zoomScaleSheetLayoutView="100" workbookViewId="0">
      <pane ySplit="8" topLeftCell="A9" activePane="bottomLeft" state="frozen"/>
      <selection activeCell="F36" sqref="F36"/>
      <selection pane="bottomLeft"/>
    </sheetView>
  </sheetViews>
  <sheetFormatPr defaultColWidth="15.5" defaultRowHeight="12"/>
  <cols>
    <col min="1" max="1" width="11" style="12" customWidth="1"/>
    <col min="2" max="2" width="7.625" style="290" customWidth="1"/>
    <col min="3" max="4" width="5.625" style="290" customWidth="1"/>
    <col min="5" max="5" width="7.625" style="290" customWidth="1"/>
    <col min="6" max="31" width="5.625" style="290" customWidth="1"/>
    <col min="32" max="32" width="6.25" style="290" customWidth="1"/>
    <col min="33" max="16384" width="15.5" style="12"/>
  </cols>
  <sheetData>
    <row r="1" spans="1:62" ht="19.5" customHeight="1">
      <c r="A1" s="351" t="s">
        <v>178</v>
      </c>
      <c r="AI1" s="13"/>
    </row>
    <row r="2" spans="1:62" s="105" customFormat="1" ht="7.5" customHeight="1">
      <c r="A2" s="120"/>
      <c r="B2" s="291"/>
      <c r="C2" s="291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</row>
    <row r="3" spans="1:62" s="105" customFormat="1" ht="17.25">
      <c r="A3" s="151" t="s">
        <v>359</v>
      </c>
      <c r="B3" s="151"/>
      <c r="C3" s="151"/>
      <c r="D3" s="151"/>
      <c r="E3" s="151"/>
      <c r="F3" s="151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62" s="7" customFormat="1" ht="24" customHeight="1" thickBot="1">
      <c r="A4" s="835"/>
      <c r="B4" s="835"/>
      <c r="C4" s="835"/>
      <c r="D4" s="835"/>
      <c r="E4" s="835"/>
      <c r="F4" s="835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848" t="s">
        <v>89</v>
      </c>
      <c r="AE4" s="848"/>
      <c r="AF4" s="848"/>
      <c r="AG4" s="39"/>
      <c r="AH4" s="39"/>
      <c r="AI4" s="39"/>
      <c r="AJ4" s="39"/>
      <c r="AK4" s="39"/>
      <c r="AL4" s="39"/>
      <c r="AM4" s="39"/>
      <c r="AN4" s="39"/>
      <c r="AO4" s="848"/>
      <c r="AP4" s="848"/>
      <c r="AQ4" s="848"/>
      <c r="AR4" s="68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</row>
    <row r="5" spans="1:62" s="41" customFormat="1" ht="18" customHeight="1" thickTop="1">
      <c r="A5" s="851" t="s">
        <v>133</v>
      </c>
      <c r="B5" s="294"/>
      <c r="C5" s="295"/>
      <c r="D5" s="253"/>
      <c r="E5" s="854" t="s">
        <v>142</v>
      </c>
      <c r="F5" s="855"/>
      <c r="G5" s="855"/>
      <c r="H5" s="855"/>
      <c r="I5" s="855"/>
      <c r="J5" s="855"/>
      <c r="K5" s="855"/>
      <c r="L5" s="855"/>
      <c r="M5" s="855"/>
      <c r="N5" s="855"/>
      <c r="O5" s="855"/>
      <c r="P5" s="855"/>
      <c r="Q5" s="855"/>
      <c r="R5" s="855"/>
      <c r="S5" s="855"/>
      <c r="T5" s="855"/>
      <c r="U5" s="855"/>
      <c r="V5" s="855"/>
      <c r="W5" s="855"/>
      <c r="X5" s="855"/>
      <c r="Y5" s="855"/>
      <c r="Z5" s="855"/>
      <c r="AA5" s="855"/>
      <c r="AB5" s="855"/>
      <c r="AC5" s="855"/>
      <c r="AD5" s="855"/>
      <c r="AE5" s="856"/>
      <c r="AF5" s="857" t="s">
        <v>53</v>
      </c>
      <c r="AO5" s="30"/>
      <c r="AP5" s="30"/>
      <c r="AQ5" s="30"/>
      <c r="AR5" s="30"/>
    </row>
    <row r="6" spans="1:62" s="41" customFormat="1" ht="18" customHeight="1">
      <c r="A6" s="852"/>
      <c r="B6" s="30"/>
      <c r="C6" s="30" t="s">
        <v>54</v>
      </c>
      <c r="D6" s="197"/>
      <c r="E6" s="860" t="s">
        <v>143</v>
      </c>
      <c r="F6" s="861"/>
      <c r="G6" s="861"/>
      <c r="H6" s="861"/>
      <c r="I6" s="861"/>
      <c r="J6" s="861"/>
      <c r="K6" s="861"/>
      <c r="L6" s="861"/>
      <c r="M6" s="861"/>
      <c r="N6" s="861"/>
      <c r="O6" s="861"/>
      <c r="P6" s="862"/>
      <c r="Q6" s="860" t="s">
        <v>144</v>
      </c>
      <c r="R6" s="861"/>
      <c r="S6" s="861"/>
      <c r="T6" s="861"/>
      <c r="U6" s="861"/>
      <c r="V6" s="861"/>
      <c r="W6" s="861"/>
      <c r="X6" s="861"/>
      <c r="Y6" s="861"/>
      <c r="Z6" s="861"/>
      <c r="AA6" s="861"/>
      <c r="AB6" s="861"/>
      <c r="AC6" s="861"/>
      <c r="AD6" s="861"/>
      <c r="AE6" s="862"/>
      <c r="AF6" s="858"/>
      <c r="AO6" s="30"/>
      <c r="AP6" s="30"/>
      <c r="AQ6" s="30"/>
      <c r="AR6" s="30"/>
    </row>
    <row r="7" spans="1:62" s="41" customFormat="1" ht="18" customHeight="1">
      <c r="A7" s="852"/>
      <c r="B7" s="61"/>
      <c r="C7" s="61"/>
      <c r="D7" s="62"/>
      <c r="E7" s="86"/>
      <c r="F7" s="86" t="s">
        <v>13</v>
      </c>
      <c r="G7" s="87"/>
      <c r="H7" s="85"/>
      <c r="I7" s="86" t="s">
        <v>42</v>
      </c>
      <c r="J7" s="87"/>
      <c r="K7" s="85"/>
      <c r="L7" s="86" t="s">
        <v>30</v>
      </c>
      <c r="M7" s="87"/>
      <c r="N7" s="88"/>
      <c r="O7" s="89" t="s">
        <v>25</v>
      </c>
      <c r="P7" s="89"/>
      <c r="Q7" s="85"/>
      <c r="R7" s="86" t="s">
        <v>13</v>
      </c>
      <c r="S7" s="87"/>
      <c r="T7" s="85"/>
      <c r="U7" s="86" t="s">
        <v>42</v>
      </c>
      <c r="V7" s="87"/>
      <c r="W7" s="30"/>
      <c r="X7" s="86" t="s">
        <v>30</v>
      </c>
      <c r="Y7" s="87"/>
      <c r="Z7" s="85"/>
      <c r="AA7" s="86" t="s">
        <v>25</v>
      </c>
      <c r="AB7" s="87"/>
      <c r="AC7" s="85"/>
      <c r="AD7" s="86" t="s">
        <v>26</v>
      </c>
      <c r="AE7" s="87"/>
      <c r="AF7" s="858"/>
      <c r="AO7" s="30"/>
      <c r="AP7" s="30"/>
      <c r="AQ7" s="30"/>
      <c r="AR7" s="30"/>
    </row>
    <row r="8" spans="1:62" s="41" customFormat="1" ht="18" customHeight="1">
      <c r="A8" s="853"/>
      <c r="B8" s="87" t="s">
        <v>6</v>
      </c>
      <c r="C8" s="14" t="s">
        <v>5</v>
      </c>
      <c r="D8" s="14" t="s">
        <v>4</v>
      </c>
      <c r="E8" s="14" t="s">
        <v>6</v>
      </c>
      <c r="F8" s="14" t="s">
        <v>5</v>
      </c>
      <c r="G8" s="14" t="s">
        <v>4</v>
      </c>
      <c r="H8" s="14" t="s">
        <v>6</v>
      </c>
      <c r="I8" s="14" t="s">
        <v>5</v>
      </c>
      <c r="J8" s="14" t="s">
        <v>4</v>
      </c>
      <c r="K8" s="14" t="s">
        <v>6</v>
      </c>
      <c r="L8" s="14" t="s">
        <v>5</v>
      </c>
      <c r="M8" s="14" t="s">
        <v>4</v>
      </c>
      <c r="N8" s="38" t="s">
        <v>6</v>
      </c>
      <c r="O8" s="38" t="s">
        <v>5</v>
      </c>
      <c r="P8" s="38" t="s">
        <v>4</v>
      </c>
      <c r="Q8" s="14" t="s">
        <v>6</v>
      </c>
      <c r="R8" s="14" t="s">
        <v>5</v>
      </c>
      <c r="S8" s="14" t="s">
        <v>4</v>
      </c>
      <c r="T8" s="14" t="s">
        <v>6</v>
      </c>
      <c r="U8" s="14" t="s">
        <v>5</v>
      </c>
      <c r="V8" s="14" t="s">
        <v>4</v>
      </c>
      <c r="W8" s="14" t="s">
        <v>6</v>
      </c>
      <c r="X8" s="14" t="s">
        <v>5</v>
      </c>
      <c r="Y8" s="14" t="s">
        <v>4</v>
      </c>
      <c r="Z8" s="14" t="s">
        <v>6</v>
      </c>
      <c r="AA8" s="14" t="s">
        <v>5</v>
      </c>
      <c r="AB8" s="14" t="s">
        <v>4</v>
      </c>
      <c r="AC8" s="14" t="s">
        <v>6</v>
      </c>
      <c r="AD8" s="14" t="s">
        <v>5</v>
      </c>
      <c r="AE8" s="14" t="s">
        <v>4</v>
      </c>
      <c r="AF8" s="859"/>
      <c r="AO8" s="30"/>
      <c r="AP8" s="30"/>
      <c r="AQ8" s="30"/>
      <c r="AR8" s="30"/>
    </row>
    <row r="9" spans="1:62" s="59" customFormat="1" ht="21.75" customHeight="1">
      <c r="A9" s="443" t="s">
        <v>610</v>
      </c>
      <c r="B9" s="303">
        <v>1149</v>
      </c>
      <c r="C9" s="304">
        <v>471</v>
      </c>
      <c r="D9" s="305">
        <v>678</v>
      </c>
      <c r="E9" s="303">
        <v>972</v>
      </c>
      <c r="F9" s="304">
        <v>448</v>
      </c>
      <c r="G9" s="305">
        <v>524</v>
      </c>
      <c r="H9" s="303">
        <v>342</v>
      </c>
      <c r="I9" s="304">
        <v>158</v>
      </c>
      <c r="J9" s="305">
        <v>184</v>
      </c>
      <c r="K9" s="303">
        <v>332</v>
      </c>
      <c r="L9" s="304">
        <v>158</v>
      </c>
      <c r="M9" s="305">
        <v>174</v>
      </c>
      <c r="N9" s="303">
        <v>298</v>
      </c>
      <c r="O9" s="304">
        <v>132</v>
      </c>
      <c r="P9" s="305">
        <v>166</v>
      </c>
      <c r="Q9" s="303">
        <v>42</v>
      </c>
      <c r="R9" s="304">
        <v>23</v>
      </c>
      <c r="S9" s="305">
        <v>19</v>
      </c>
      <c r="T9" s="303">
        <v>16</v>
      </c>
      <c r="U9" s="304">
        <v>11</v>
      </c>
      <c r="V9" s="305">
        <v>5</v>
      </c>
      <c r="W9" s="303">
        <v>14</v>
      </c>
      <c r="X9" s="304">
        <v>5</v>
      </c>
      <c r="Y9" s="307">
        <v>9</v>
      </c>
      <c r="Z9" s="308">
        <v>6</v>
      </c>
      <c r="AA9" s="309">
        <v>5</v>
      </c>
      <c r="AB9" s="307">
        <v>1</v>
      </c>
      <c r="AC9" s="308">
        <v>6</v>
      </c>
      <c r="AD9" s="309">
        <v>2</v>
      </c>
      <c r="AE9" s="307">
        <v>4</v>
      </c>
      <c r="AF9" s="309">
        <v>135</v>
      </c>
      <c r="AG9" s="90" t="s">
        <v>34</v>
      </c>
      <c r="AH9" s="90" t="s">
        <v>34</v>
      </c>
      <c r="AI9" s="90" t="s">
        <v>34</v>
      </c>
      <c r="AJ9" s="90" t="s">
        <v>34</v>
      </c>
      <c r="AK9" s="90" t="s">
        <v>34</v>
      </c>
      <c r="AL9" s="90" t="s">
        <v>34</v>
      </c>
      <c r="AM9" s="90" t="s">
        <v>34</v>
      </c>
      <c r="AN9" s="90" t="s">
        <v>34</v>
      </c>
      <c r="AO9" s="90" t="s">
        <v>34</v>
      </c>
      <c r="AP9" s="90" t="s">
        <v>34</v>
      </c>
      <c r="AQ9" s="90" t="s">
        <v>34</v>
      </c>
      <c r="AR9" s="90" t="s">
        <v>34</v>
      </c>
      <c r="AS9" s="90" t="s">
        <v>34</v>
      </c>
      <c r="AT9" s="90" t="s">
        <v>34</v>
      </c>
      <c r="AU9" s="90" t="s">
        <v>34</v>
      </c>
      <c r="AV9" s="90" t="s">
        <v>34</v>
      </c>
      <c r="AW9" s="90" t="s">
        <v>34</v>
      </c>
      <c r="AX9" s="90" t="s">
        <v>34</v>
      </c>
      <c r="AY9" s="90" t="s">
        <v>34</v>
      </c>
      <c r="AZ9" s="90" t="s">
        <v>34</v>
      </c>
      <c r="BA9" s="90" t="s">
        <v>34</v>
      </c>
      <c r="BB9" s="90" t="s">
        <v>34</v>
      </c>
      <c r="BC9" s="90" t="s">
        <v>34</v>
      </c>
      <c r="BD9" s="90" t="s">
        <v>34</v>
      </c>
      <c r="BE9" s="90" t="s">
        <v>34</v>
      </c>
      <c r="BF9" s="90" t="s">
        <v>34</v>
      </c>
      <c r="BG9" s="90" t="s">
        <v>34</v>
      </c>
      <c r="BH9" s="90" t="s">
        <v>34</v>
      </c>
      <c r="BI9" s="90" t="s">
        <v>34</v>
      </c>
      <c r="BJ9" s="90" t="s">
        <v>34</v>
      </c>
    </row>
    <row r="10" spans="1:62" s="41" customFormat="1" ht="21.75" customHeight="1">
      <c r="A10" s="443" t="s">
        <v>375</v>
      </c>
      <c r="B10" s="300">
        <v>1168</v>
      </c>
      <c r="C10" s="301">
        <v>513</v>
      </c>
      <c r="D10" s="302">
        <v>655</v>
      </c>
      <c r="E10" s="300">
        <v>983</v>
      </c>
      <c r="F10" s="301">
        <v>477</v>
      </c>
      <c r="G10" s="302">
        <v>506</v>
      </c>
      <c r="H10" s="300">
        <v>348</v>
      </c>
      <c r="I10" s="301">
        <v>180</v>
      </c>
      <c r="J10" s="302">
        <v>168</v>
      </c>
      <c r="K10" s="300">
        <v>321</v>
      </c>
      <c r="L10" s="301">
        <v>147</v>
      </c>
      <c r="M10" s="302">
        <v>174</v>
      </c>
      <c r="N10" s="300">
        <v>314</v>
      </c>
      <c r="O10" s="301">
        <v>150</v>
      </c>
      <c r="P10" s="302">
        <v>164</v>
      </c>
      <c r="Q10" s="300">
        <v>48</v>
      </c>
      <c r="R10" s="301">
        <v>36</v>
      </c>
      <c r="S10" s="302">
        <v>12</v>
      </c>
      <c r="T10" s="300">
        <v>20</v>
      </c>
      <c r="U10" s="301">
        <v>19</v>
      </c>
      <c r="V10" s="302">
        <v>1</v>
      </c>
      <c r="W10" s="300">
        <v>12</v>
      </c>
      <c r="X10" s="301">
        <v>9</v>
      </c>
      <c r="Y10" s="306">
        <v>3</v>
      </c>
      <c r="Z10" s="215">
        <v>11</v>
      </c>
      <c r="AA10" s="276">
        <v>4</v>
      </c>
      <c r="AB10" s="306">
        <v>7</v>
      </c>
      <c r="AC10" s="215">
        <v>5</v>
      </c>
      <c r="AD10" s="276">
        <v>4</v>
      </c>
      <c r="AE10" s="306">
        <v>1</v>
      </c>
      <c r="AF10" s="276">
        <v>137</v>
      </c>
      <c r="AG10" s="59" t="s">
        <v>34</v>
      </c>
      <c r="AH10" s="59" t="s">
        <v>34</v>
      </c>
      <c r="AI10" s="59" t="s">
        <v>34</v>
      </c>
      <c r="AJ10" s="59" t="s">
        <v>34</v>
      </c>
      <c r="AK10" s="59" t="s">
        <v>34</v>
      </c>
      <c r="AL10" s="59" t="s">
        <v>34</v>
      </c>
      <c r="AM10" s="59" t="s">
        <v>34</v>
      </c>
      <c r="AN10" s="59" t="s">
        <v>34</v>
      </c>
      <c r="AO10" s="59" t="s">
        <v>34</v>
      </c>
      <c r="AP10" s="59" t="s">
        <v>34</v>
      </c>
      <c r="AQ10" s="59" t="s">
        <v>34</v>
      </c>
      <c r="AR10" s="59" t="s">
        <v>34</v>
      </c>
      <c r="AS10" s="59" t="s">
        <v>34</v>
      </c>
      <c r="AT10" s="59" t="s">
        <v>34</v>
      </c>
      <c r="AU10" s="59" t="s">
        <v>34</v>
      </c>
      <c r="AV10" s="59" t="s">
        <v>34</v>
      </c>
      <c r="AW10" s="59" t="s">
        <v>34</v>
      </c>
      <c r="AX10" s="59" t="s">
        <v>34</v>
      </c>
      <c r="AY10" s="59" t="s">
        <v>34</v>
      </c>
      <c r="AZ10" s="59" t="s">
        <v>34</v>
      </c>
      <c r="BA10" s="59" t="s">
        <v>34</v>
      </c>
      <c r="BB10" s="59" t="s">
        <v>34</v>
      </c>
      <c r="BC10" s="59" t="s">
        <v>34</v>
      </c>
      <c r="BD10" s="59" t="s">
        <v>34</v>
      </c>
      <c r="BE10" s="59" t="s">
        <v>34</v>
      </c>
      <c r="BF10" s="59" t="s">
        <v>34</v>
      </c>
      <c r="BG10" s="59" t="s">
        <v>34</v>
      </c>
      <c r="BH10" s="59" t="s">
        <v>34</v>
      </c>
      <c r="BI10" s="59" t="s">
        <v>34</v>
      </c>
      <c r="BJ10" s="59" t="s">
        <v>34</v>
      </c>
    </row>
    <row r="11" spans="1:62" s="41" customFormat="1" ht="21.75" customHeight="1">
      <c r="A11" s="443" t="s">
        <v>376</v>
      </c>
      <c r="B11" s="300">
        <v>1168</v>
      </c>
      <c r="C11" s="301">
        <v>512</v>
      </c>
      <c r="D11" s="302">
        <v>656</v>
      </c>
      <c r="E11" s="300">
        <v>984</v>
      </c>
      <c r="F11" s="301">
        <v>482</v>
      </c>
      <c r="G11" s="302">
        <v>502</v>
      </c>
      <c r="H11" s="300">
        <v>356</v>
      </c>
      <c r="I11" s="301">
        <v>179</v>
      </c>
      <c r="J11" s="302">
        <v>177</v>
      </c>
      <c r="K11" s="300">
        <v>322</v>
      </c>
      <c r="L11" s="301">
        <v>164</v>
      </c>
      <c r="M11" s="302">
        <v>158</v>
      </c>
      <c r="N11" s="300">
        <v>306</v>
      </c>
      <c r="O11" s="301">
        <v>139</v>
      </c>
      <c r="P11" s="302">
        <v>167</v>
      </c>
      <c r="Q11" s="300">
        <v>47</v>
      </c>
      <c r="R11" s="301">
        <v>30</v>
      </c>
      <c r="S11" s="302">
        <v>17</v>
      </c>
      <c r="T11" s="300">
        <v>16</v>
      </c>
      <c r="U11" s="301">
        <v>9</v>
      </c>
      <c r="V11" s="302">
        <v>7</v>
      </c>
      <c r="W11" s="300">
        <v>10</v>
      </c>
      <c r="X11" s="301">
        <v>10</v>
      </c>
      <c r="Y11" s="306" t="s">
        <v>132</v>
      </c>
      <c r="Z11" s="215">
        <v>13</v>
      </c>
      <c r="AA11" s="276">
        <v>8</v>
      </c>
      <c r="AB11" s="306">
        <v>5</v>
      </c>
      <c r="AC11" s="215">
        <v>8</v>
      </c>
      <c r="AD11" s="276">
        <v>3</v>
      </c>
      <c r="AE11" s="306">
        <v>5</v>
      </c>
      <c r="AF11" s="276">
        <v>137</v>
      </c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</row>
    <row r="12" spans="1:62" s="41" customFormat="1" ht="21.75" customHeight="1">
      <c r="A12" s="443" t="s">
        <v>377</v>
      </c>
      <c r="B12" s="300">
        <v>1178</v>
      </c>
      <c r="C12" s="301">
        <v>511</v>
      </c>
      <c r="D12" s="302">
        <v>667</v>
      </c>
      <c r="E12" s="300">
        <v>990</v>
      </c>
      <c r="F12" s="301">
        <v>477</v>
      </c>
      <c r="G12" s="302">
        <v>513</v>
      </c>
      <c r="H12" s="300">
        <v>368</v>
      </c>
      <c r="I12" s="301">
        <v>173</v>
      </c>
      <c r="J12" s="302">
        <v>195</v>
      </c>
      <c r="K12" s="300">
        <v>324</v>
      </c>
      <c r="L12" s="301">
        <v>157</v>
      </c>
      <c r="M12" s="302">
        <v>167</v>
      </c>
      <c r="N12" s="300">
        <v>298</v>
      </c>
      <c r="O12" s="301">
        <v>147</v>
      </c>
      <c r="P12" s="302">
        <v>151</v>
      </c>
      <c r="Q12" s="300">
        <v>50</v>
      </c>
      <c r="R12" s="301">
        <v>34</v>
      </c>
      <c r="S12" s="302">
        <v>16</v>
      </c>
      <c r="T12" s="300">
        <v>16</v>
      </c>
      <c r="U12" s="301">
        <v>13</v>
      </c>
      <c r="V12" s="302">
        <v>3</v>
      </c>
      <c r="W12" s="300">
        <v>13</v>
      </c>
      <c r="X12" s="301">
        <v>6</v>
      </c>
      <c r="Y12" s="306">
        <v>7</v>
      </c>
      <c r="Z12" s="215">
        <v>11</v>
      </c>
      <c r="AA12" s="276">
        <v>9</v>
      </c>
      <c r="AB12" s="306">
        <v>2</v>
      </c>
      <c r="AC12" s="215">
        <v>10</v>
      </c>
      <c r="AD12" s="276">
        <v>6</v>
      </c>
      <c r="AE12" s="306">
        <v>4</v>
      </c>
      <c r="AF12" s="276">
        <v>138</v>
      </c>
    </row>
    <row r="13" spans="1:62" s="41" customFormat="1" ht="21.75" customHeight="1">
      <c r="A13" s="443" t="s">
        <v>378</v>
      </c>
      <c r="B13" s="300">
        <v>1175</v>
      </c>
      <c r="C13" s="301">
        <v>522</v>
      </c>
      <c r="D13" s="302">
        <v>653</v>
      </c>
      <c r="E13" s="300">
        <v>994</v>
      </c>
      <c r="F13" s="301">
        <v>488</v>
      </c>
      <c r="G13" s="302">
        <v>506</v>
      </c>
      <c r="H13" s="300">
        <v>342</v>
      </c>
      <c r="I13" s="301">
        <v>173</v>
      </c>
      <c r="J13" s="302">
        <v>169</v>
      </c>
      <c r="K13" s="300">
        <v>346</v>
      </c>
      <c r="L13" s="301">
        <v>166</v>
      </c>
      <c r="M13" s="302">
        <v>180</v>
      </c>
      <c r="N13" s="300">
        <v>306</v>
      </c>
      <c r="O13" s="301">
        <v>149</v>
      </c>
      <c r="P13" s="302">
        <v>157</v>
      </c>
      <c r="Q13" s="300">
        <v>47</v>
      </c>
      <c r="R13" s="301">
        <v>28</v>
      </c>
      <c r="S13" s="302">
        <v>19</v>
      </c>
      <c r="T13" s="300">
        <v>14</v>
      </c>
      <c r="U13" s="301">
        <v>4</v>
      </c>
      <c r="V13" s="302">
        <v>10</v>
      </c>
      <c r="W13" s="300">
        <v>11</v>
      </c>
      <c r="X13" s="301">
        <v>9</v>
      </c>
      <c r="Y13" s="306">
        <v>2</v>
      </c>
      <c r="Z13" s="215">
        <v>11</v>
      </c>
      <c r="AA13" s="276">
        <v>5</v>
      </c>
      <c r="AB13" s="306">
        <v>6</v>
      </c>
      <c r="AC13" s="215">
        <v>11</v>
      </c>
      <c r="AD13" s="276">
        <v>10</v>
      </c>
      <c r="AE13" s="306">
        <v>1</v>
      </c>
      <c r="AF13" s="276">
        <v>134</v>
      </c>
    </row>
    <row r="14" spans="1:62" s="41" customFormat="1" ht="21.75" customHeight="1">
      <c r="A14" s="443" t="s">
        <v>403</v>
      </c>
      <c r="B14" s="300">
        <v>1168</v>
      </c>
      <c r="C14" s="301">
        <v>482</v>
      </c>
      <c r="D14" s="302">
        <v>686</v>
      </c>
      <c r="E14" s="300">
        <v>973</v>
      </c>
      <c r="F14" s="301">
        <v>452</v>
      </c>
      <c r="G14" s="302">
        <v>521</v>
      </c>
      <c r="H14" s="300">
        <v>318</v>
      </c>
      <c r="I14" s="301">
        <v>136</v>
      </c>
      <c r="J14" s="302">
        <v>182</v>
      </c>
      <c r="K14" s="300">
        <v>324</v>
      </c>
      <c r="L14" s="301">
        <v>160</v>
      </c>
      <c r="M14" s="302">
        <v>164</v>
      </c>
      <c r="N14" s="300">
        <v>331</v>
      </c>
      <c r="O14" s="301">
        <v>156</v>
      </c>
      <c r="P14" s="302">
        <v>175</v>
      </c>
      <c r="Q14" s="300">
        <v>39</v>
      </c>
      <c r="R14" s="301">
        <v>18</v>
      </c>
      <c r="S14" s="302">
        <v>21</v>
      </c>
      <c r="T14" s="300">
        <v>7</v>
      </c>
      <c r="U14" s="301">
        <v>3</v>
      </c>
      <c r="V14" s="302">
        <v>4</v>
      </c>
      <c r="W14" s="300">
        <v>11</v>
      </c>
      <c r="X14" s="301">
        <v>3</v>
      </c>
      <c r="Y14" s="306">
        <v>8</v>
      </c>
      <c r="Z14" s="215">
        <v>9</v>
      </c>
      <c r="AA14" s="276">
        <v>6</v>
      </c>
      <c r="AB14" s="306">
        <v>3</v>
      </c>
      <c r="AC14" s="215">
        <v>12</v>
      </c>
      <c r="AD14" s="276">
        <v>6</v>
      </c>
      <c r="AE14" s="306">
        <v>6</v>
      </c>
      <c r="AF14" s="276">
        <v>156</v>
      </c>
    </row>
    <row r="15" spans="1:62" s="41" customFormat="1" ht="21.75" customHeight="1">
      <c r="A15" s="443" t="s">
        <v>432</v>
      </c>
      <c r="B15" s="300">
        <v>1135</v>
      </c>
      <c r="C15" s="301">
        <v>441</v>
      </c>
      <c r="D15" s="302">
        <v>694</v>
      </c>
      <c r="E15" s="300">
        <v>931</v>
      </c>
      <c r="F15" s="301">
        <v>419</v>
      </c>
      <c r="G15" s="302">
        <v>512</v>
      </c>
      <c r="H15" s="300">
        <v>328</v>
      </c>
      <c r="I15" s="301">
        <v>150</v>
      </c>
      <c r="J15" s="302">
        <v>178</v>
      </c>
      <c r="K15" s="300">
        <v>295</v>
      </c>
      <c r="L15" s="301">
        <v>117</v>
      </c>
      <c r="M15" s="302">
        <v>178</v>
      </c>
      <c r="N15" s="300">
        <v>308</v>
      </c>
      <c r="O15" s="301">
        <v>152</v>
      </c>
      <c r="P15" s="302">
        <v>156</v>
      </c>
      <c r="Q15" s="300">
        <v>26</v>
      </c>
      <c r="R15" s="301">
        <v>10</v>
      </c>
      <c r="S15" s="302">
        <v>16</v>
      </c>
      <c r="T15" s="300">
        <v>9</v>
      </c>
      <c r="U15" s="301">
        <v>4</v>
      </c>
      <c r="V15" s="302">
        <v>5</v>
      </c>
      <c r="W15" s="300">
        <v>5</v>
      </c>
      <c r="X15" s="301">
        <v>1</v>
      </c>
      <c r="Y15" s="306">
        <v>4</v>
      </c>
      <c r="Z15" s="215">
        <v>7</v>
      </c>
      <c r="AA15" s="276">
        <v>3</v>
      </c>
      <c r="AB15" s="306">
        <v>4</v>
      </c>
      <c r="AC15" s="215">
        <v>5</v>
      </c>
      <c r="AD15" s="276">
        <v>2</v>
      </c>
      <c r="AE15" s="306">
        <v>3</v>
      </c>
      <c r="AF15" s="276">
        <v>178</v>
      </c>
    </row>
    <row r="16" spans="1:62" s="41" customFormat="1" ht="21.75" customHeight="1">
      <c r="A16" s="443" t="s">
        <v>446</v>
      </c>
      <c r="B16" s="300">
        <v>1116</v>
      </c>
      <c r="C16" s="301">
        <v>412</v>
      </c>
      <c r="D16" s="302">
        <v>704</v>
      </c>
      <c r="E16" s="300">
        <v>912</v>
      </c>
      <c r="F16" s="301">
        <v>384</v>
      </c>
      <c r="G16" s="302">
        <v>528</v>
      </c>
      <c r="H16" s="300">
        <v>327</v>
      </c>
      <c r="I16" s="301">
        <v>146</v>
      </c>
      <c r="J16" s="302">
        <v>181</v>
      </c>
      <c r="K16" s="300">
        <v>302</v>
      </c>
      <c r="L16" s="301">
        <v>129</v>
      </c>
      <c r="M16" s="302">
        <v>173</v>
      </c>
      <c r="N16" s="300">
        <v>283</v>
      </c>
      <c r="O16" s="301">
        <v>109</v>
      </c>
      <c r="P16" s="302">
        <v>174</v>
      </c>
      <c r="Q16" s="300">
        <v>34</v>
      </c>
      <c r="R16" s="301">
        <v>16</v>
      </c>
      <c r="S16" s="302">
        <v>18</v>
      </c>
      <c r="T16" s="300">
        <v>13</v>
      </c>
      <c r="U16" s="301">
        <v>8</v>
      </c>
      <c r="V16" s="302">
        <v>5</v>
      </c>
      <c r="W16" s="300">
        <v>7</v>
      </c>
      <c r="X16" s="301">
        <v>4</v>
      </c>
      <c r="Y16" s="306">
        <v>3</v>
      </c>
      <c r="Z16" s="215">
        <v>4</v>
      </c>
      <c r="AA16" s="276">
        <v>0</v>
      </c>
      <c r="AB16" s="306">
        <v>4</v>
      </c>
      <c r="AC16" s="215">
        <v>10</v>
      </c>
      <c r="AD16" s="276">
        <v>4</v>
      </c>
      <c r="AE16" s="306">
        <v>6</v>
      </c>
      <c r="AF16" s="276">
        <v>170</v>
      </c>
    </row>
    <row r="17" spans="1:62" s="41" customFormat="1" ht="21.75" customHeight="1">
      <c r="A17" s="443" t="s">
        <v>480</v>
      </c>
      <c r="B17" s="300">
        <v>1112</v>
      </c>
      <c r="C17" s="301">
        <v>420</v>
      </c>
      <c r="D17" s="302">
        <v>692</v>
      </c>
      <c r="E17" s="300">
        <v>909</v>
      </c>
      <c r="F17" s="301">
        <v>391</v>
      </c>
      <c r="G17" s="302">
        <v>518</v>
      </c>
      <c r="H17" s="300">
        <v>303</v>
      </c>
      <c r="I17" s="301">
        <v>131</v>
      </c>
      <c r="J17" s="302">
        <v>172</v>
      </c>
      <c r="K17" s="300">
        <v>314</v>
      </c>
      <c r="L17" s="301">
        <v>139</v>
      </c>
      <c r="M17" s="302">
        <v>175</v>
      </c>
      <c r="N17" s="300">
        <v>292</v>
      </c>
      <c r="O17" s="301">
        <v>121</v>
      </c>
      <c r="P17" s="302">
        <v>171</v>
      </c>
      <c r="Q17" s="300">
        <v>34</v>
      </c>
      <c r="R17" s="301">
        <v>18</v>
      </c>
      <c r="S17" s="302">
        <v>16</v>
      </c>
      <c r="T17" s="300">
        <v>12</v>
      </c>
      <c r="U17" s="301">
        <v>7</v>
      </c>
      <c r="V17" s="302">
        <v>5</v>
      </c>
      <c r="W17" s="300">
        <v>11</v>
      </c>
      <c r="X17" s="301">
        <v>7</v>
      </c>
      <c r="Y17" s="306">
        <v>4</v>
      </c>
      <c r="Z17" s="215">
        <v>7</v>
      </c>
      <c r="AA17" s="276">
        <v>4</v>
      </c>
      <c r="AB17" s="306">
        <v>3</v>
      </c>
      <c r="AC17" s="215">
        <v>4</v>
      </c>
      <c r="AD17" s="276" t="s">
        <v>503</v>
      </c>
      <c r="AE17" s="306">
        <v>4</v>
      </c>
      <c r="AF17" s="276">
        <v>169</v>
      </c>
    </row>
    <row r="18" spans="1:62" s="41" customFormat="1" ht="21.75" customHeight="1">
      <c r="A18" s="443" t="s">
        <v>465</v>
      </c>
      <c r="B18" s="300">
        <v>1059</v>
      </c>
      <c r="C18" s="301">
        <v>409</v>
      </c>
      <c r="D18" s="302">
        <v>650</v>
      </c>
      <c r="E18" s="300">
        <v>887</v>
      </c>
      <c r="F18" s="301">
        <v>397</v>
      </c>
      <c r="G18" s="302">
        <v>490</v>
      </c>
      <c r="H18" s="300">
        <v>297</v>
      </c>
      <c r="I18" s="301">
        <v>143</v>
      </c>
      <c r="J18" s="302">
        <v>154</v>
      </c>
      <c r="K18" s="300">
        <v>290</v>
      </c>
      <c r="L18" s="301">
        <v>125</v>
      </c>
      <c r="M18" s="302">
        <v>165</v>
      </c>
      <c r="N18" s="300">
        <v>300</v>
      </c>
      <c r="O18" s="301">
        <v>129</v>
      </c>
      <c r="P18" s="302">
        <v>171</v>
      </c>
      <c r="Q18" s="300">
        <v>40</v>
      </c>
      <c r="R18" s="301">
        <v>18</v>
      </c>
      <c r="S18" s="302">
        <v>22</v>
      </c>
      <c r="T18" s="300">
        <v>13</v>
      </c>
      <c r="U18" s="301">
        <v>3</v>
      </c>
      <c r="V18" s="302">
        <v>10</v>
      </c>
      <c r="W18" s="300">
        <v>10</v>
      </c>
      <c r="X18" s="301">
        <v>5</v>
      </c>
      <c r="Y18" s="306">
        <v>5</v>
      </c>
      <c r="Z18" s="215">
        <v>10</v>
      </c>
      <c r="AA18" s="276">
        <v>6</v>
      </c>
      <c r="AB18" s="306">
        <v>4</v>
      </c>
      <c r="AC18" s="215">
        <v>7</v>
      </c>
      <c r="AD18" s="276">
        <v>4</v>
      </c>
      <c r="AE18" s="306">
        <v>3</v>
      </c>
      <c r="AF18" s="276">
        <v>172</v>
      </c>
    </row>
    <row r="19" spans="1:62" s="41" customFormat="1" ht="21.75" customHeight="1">
      <c r="A19" s="443" t="s">
        <v>538</v>
      </c>
      <c r="B19" s="300">
        <v>1063</v>
      </c>
      <c r="C19" s="301">
        <v>431</v>
      </c>
      <c r="D19" s="302">
        <v>632</v>
      </c>
      <c r="E19" s="300">
        <v>865</v>
      </c>
      <c r="F19" s="301">
        <v>396</v>
      </c>
      <c r="G19" s="302">
        <v>469</v>
      </c>
      <c r="H19" s="300">
        <v>298</v>
      </c>
      <c r="I19" s="301">
        <v>141</v>
      </c>
      <c r="J19" s="302">
        <v>157</v>
      </c>
      <c r="K19" s="300">
        <v>289</v>
      </c>
      <c r="L19" s="301">
        <v>136</v>
      </c>
      <c r="M19" s="302">
        <v>153</v>
      </c>
      <c r="N19" s="300">
        <v>278</v>
      </c>
      <c r="O19" s="301">
        <v>119</v>
      </c>
      <c r="P19" s="302">
        <v>159</v>
      </c>
      <c r="Q19" s="300">
        <v>42</v>
      </c>
      <c r="R19" s="301">
        <v>22</v>
      </c>
      <c r="S19" s="302">
        <v>20</v>
      </c>
      <c r="T19" s="300">
        <v>12</v>
      </c>
      <c r="U19" s="301">
        <v>10</v>
      </c>
      <c r="V19" s="302">
        <v>2</v>
      </c>
      <c r="W19" s="300">
        <v>13</v>
      </c>
      <c r="X19" s="301">
        <v>3</v>
      </c>
      <c r="Y19" s="306">
        <v>10</v>
      </c>
      <c r="Z19" s="215">
        <v>9</v>
      </c>
      <c r="AA19" s="276">
        <v>4</v>
      </c>
      <c r="AB19" s="306">
        <v>5</v>
      </c>
      <c r="AC19" s="215">
        <v>8</v>
      </c>
      <c r="AD19" s="276">
        <v>5</v>
      </c>
      <c r="AE19" s="306">
        <v>3</v>
      </c>
      <c r="AF19" s="276">
        <v>156</v>
      </c>
    </row>
    <row r="20" spans="1:62" s="41" customFormat="1" ht="21.75" customHeight="1">
      <c r="A20" s="443" t="s">
        <v>536</v>
      </c>
      <c r="B20" s="300">
        <f>SUM(C20:D20)</f>
        <v>1031</v>
      </c>
      <c r="C20" s="301">
        <v>433</v>
      </c>
      <c r="D20" s="302">
        <v>598</v>
      </c>
      <c r="E20" s="300">
        <v>835</v>
      </c>
      <c r="F20" s="301">
        <v>405</v>
      </c>
      <c r="G20" s="302">
        <v>430</v>
      </c>
      <c r="H20" s="300">
        <v>278</v>
      </c>
      <c r="I20" s="301">
        <v>145</v>
      </c>
      <c r="J20" s="302">
        <v>133</v>
      </c>
      <c r="K20" s="300">
        <v>274</v>
      </c>
      <c r="L20" s="301">
        <v>128</v>
      </c>
      <c r="M20" s="302">
        <v>146</v>
      </c>
      <c r="N20" s="300">
        <v>283</v>
      </c>
      <c r="O20" s="301">
        <v>132</v>
      </c>
      <c r="P20" s="302">
        <v>151</v>
      </c>
      <c r="Q20" s="300">
        <v>39</v>
      </c>
      <c r="R20" s="301">
        <v>18</v>
      </c>
      <c r="S20" s="302">
        <v>21</v>
      </c>
      <c r="T20" s="300">
        <v>10</v>
      </c>
      <c r="U20" s="301">
        <v>3</v>
      </c>
      <c r="V20" s="302">
        <v>7</v>
      </c>
      <c r="W20" s="300">
        <v>11</v>
      </c>
      <c r="X20" s="301">
        <v>10</v>
      </c>
      <c r="Y20" s="306">
        <v>1</v>
      </c>
      <c r="Z20" s="591">
        <v>10</v>
      </c>
      <c r="AA20" s="592">
        <v>1</v>
      </c>
      <c r="AB20" s="306">
        <v>9</v>
      </c>
      <c r="AC20" s="591">
        <v>8</v>
      </c>
      <c r="AD20" s="592">
        <v>4</v>
      </c>
      <c r="AE20" s="306">
        <v>4</v>
      </c>
      <c r="AF20" s="592">
        <v>157</v>
      </c>
    </row>
    <row r="21" spans="1:62" s="41" customFormat="1" ht="21.75" customHeight="1">
      <c r="A21" s="443" t="s">
        <v>555</v>
      </c>
      <c r="B21" s="300">
        <f t="shared" ref="B21:B25" si="0">SUM(C21:D21)</f>
        <v>944</v>
      </c>
      <c r="C21" s="301">
        <v>398</v>
      </c>
      <c r="D21" s="302">
        <v>546</v>
      </c>
      <c r="E21" s="300">
        <v>747</v>
      </c>
      <c r="F21" s="301">
        <v>358</v>
      </c>
      <c r="G21" s="302">
        <v>389</v>
      </c>
      <c r="H21" s="300">
        <v>225</v>
      </c>
      <c r="I21" s="301">
        <v>97</v>
      </c>
      <c r="J21" s="302">
        <v>128</v>
      </c>
      <c r="K21" s="300">
        <v>255</v>
      </c>
      <c r="L21" s="301">
        <v>136</v>
      </c>
      <c r="M21" s="302">
        <v>119</v>
      </c>
      <c r="N21" s="300">
        <v>267</v>
      </c>
      <c r="O21" s="301">
        <v>125</v>
      </c>
      <c r="P21" s="302">
        <v>142</v>
      </c>
      <c r="Q21" s="300">
        <v>46</v>
      </c>
      <c r="R21" s="301">
        <v>26</v>
      </c>
      <c r="S21" s="302">
        <v>20</v>
      </c>
      <c r="T21" s="300">
        <v>16</v>
      </c>
      <c r="U21" s="301">
        <v>10</v>
      </c>
      <c r="V21" s="302">
        <v>6</v>
      </c>
      <c r="W21" s="300">
        <v>9</v>
      </c>
      <c r="X21" s="301">
        <v>3</v>
      </c>
      <c r="Y21" s="306">
        <v>6</v>
      </c>
      <c r="Z21" s="300">
        <v>10</v>
      </c>
      <c r="AA21" s="592">
        <v>10</v>
      </c>
      <c r="AB21" s="306" t="s">
        <v>597</v>
      </c>
      <c r="AC21" s="300">
        <v>11</v>
      </c>
      <c r="AD21" s="592">
        <v>3</v>
      </c>
      <c r="AE21" s="306">
        <v>8</v>
      </c>
      <c r="AF21" s="592">
        <v>151</v>
      </c>
    </row>
    <row r="22" spans="1:62" s="41" customFormat="1" ht="21.75" customHeight="1">
      <c r="A22" s="443" t="s">
        <v>556</v>
      </c>
      <c r="B22" s="300">
        <f t="shared" si="0"/>
        <v>838</v>
      </c>
      <c r="C22" s="301">
        <v>359</v>
      </c>
      <c r="D22" s="302">
        <v>479</v>
      </c>
      <c r="E22" s="300">
        <v>645</v>
      </c>
      <c r="F22" s="301">
        <v>308</v>
      </c>
      <c r="G22" s="302">
        <v>337</v>
      </c>
      <c r="H22" s="300">
        <v>181</v>
      </c>
      <c r="I22" s="301">
        <v>88</v>
      </c>
      <c r="J22" s="302">
        <v>93</v>
      </c>
      <c r="K22" s="300">
        <v>219</v>
      </c>
      <c r="L22" s="301">
        <v>91</v>
      </c>
      <c r="M22" s="302">
        <v>128</v>
      </c>
      <c r="N22" s="300">
        <v>245</v>
      </c>
      <c r="O22" s="301">
        <v>129</v>
      </c>
      <c r="P22" s="302">
        <v>116</v>
      </c>
      <c r="Q22" s="300">
        <v>44</v>
      </c>
      <c r="R22" s="301">
        <v>32</v>
      </c>
      <c r="S22" s="302">
        <v>12</v>
      </c>
      <c r="T22" s="300">
        <v>8</v>
      </c>
      <c r="U22" s="301">
        <v>8</v>
      </c>
      <c r="V22" s="302">
        <v>0</v>
      </c>
      <c r="W22" s="300">
        <v>17</v>
      </c>
      <c r="X22" s="301">
        <v>10</v>
      </c>
      <c r="Y22" s="306">
        <v>7</v>
      </c>
      <c r="Z22" s="300">
        <v>7</v>
      </c>
      <c r="AA22" s="592">
        <v>3</v>
      </c>
      <c r="AB22" s="306">
        <v>4</v>
      </c>
      <c r="AC22" s="300">
        <v>12</v>
      </c>
      <c r="AD22" s="592">
        <v>11</v>
      </c>
      <c r="AE22" s="306">
        <v>1</v>
      </c>
      <c r="AF22" s="592">
        <v>149</v>
      </c>
    </row>
    <row r="23" spans="1:62" s="41" customFormat="1" ht="21.75" customHeight="1">
      <c r="A23" s="443" t="s">
        <v>671</v>
      </c>
      <c r="B23" s="300">
        <f t="shared" si="0"/>
        <v>782</v>
      </c>
      <c r="C23" s="301">
        <v>316</v>
      </c>
      <c r="D23" s="302">
        <v>466</v>
      </c>
      <c r="E23" s="300">
        <f>SUM(F23:G23)</f>
        <v>590</v>
      </c>
      <c r="F23" s="301">
        <v>270</v>
      </c>
      <c r="G23" s="302">
        <v>320</v>
      </c>
      <c r="H23" s="300">
        <f>SUM(I23:J23)</f>
        <v>202</v>
      </c>
      <c r="I23" s="301">
        <v>98</v>
      </c>
      <c r="J23" s="302">
        <v>104</v>
      </c>
      <c r="K23" s="300">
        <f>SUM(L23:M23)</f>
        <v>175</v>
      </c>
      <c r="L23" s="301">
        <v>84</v>
      </c>
      <c r="M23" s="302">
        <v>91</v>
      </c>
      <c r="N23" s="300">
        <f>SUM(O23:P23)</f>
        <v>213</v>
      </c>
      <c r="O23" s="301">
        <v>88</v>
      </c>
      <c r="P23" s="302">
        <v>125</v>
      </c>
      <c r="Q23" s="300">
        <f>SUM(R23:S23)</f>
        <v>41</v>
      </c>
      <c r="R23" s="301">
        <v>28</v>
      </c>
      <c r="S23" s="302">
        <v>13</v>
      </c>
      <c r="T23" s="300">
        <f>SUM(U23:V23)</f>
        <v>13</v>
      </c>
      <c r="U23" s="301">
        <v>8</v>
      </c>
      <c r="V23" s="302">
        <v>5</v>
      </c>
      <c r="W23" s="300">
        <f>SUM(X23:Y23)</f>
        <v>9</v>
      </c>
      <c r="X23" s="301">
        <v>9</v>
      </c>
      <c r="Y23" s="306" t="s">
        <v>672</v>
      </c>
      <c r="Z23" s="300">
        <f>SUM(AA23:AB23)</f>
        <v>11</v>
      </c>
      <c r="AA23" s="592">
        <v>7</v>
      </c>
      <c r="AB23" s="306">
        <v>4</v>
      </c>
      <c r="AC23" s="300">
        <f>SUM(AD23:AE23)</f>
        <v>8</v>
      </c>
      <c r="AD23" s="592">
        <v>4</v>
      </c>
      <c r="AE23" s="306">
        <v>4</v>
      </c>
      <c r="AF23" s="592">
        <v>151</v>
      </c>
    </row>
    <row r="24" spans="1:62" s="41" customFormat="1" ht="21.75" customHeight="1">
      <c r="A24" s="443" t="s">
        <v>566</v>
      </c>
      <c r="B24" s="300">
        <f t="shared" ref="B24" si="1">SUM(C24:D24)</f>
        <v>730</v>
      </c>
      <c r="C24" s="301">
        <v>322</v>
      </c>
      <c r="D24" s="302">
        <v>408</v>
      </c>
      <c r="E24" s="300">
        <f>SUM(F24:G24)</f>
        <v>550</v>
      </c>
      <c r="F24" s="301">
        <v>284</v>
      </c>
      <c r="G24" s="302">
        <v>266</v>
      </c>
      <c r="H24" s="300">
        <f>SUM(I24:J24)</f>
        <v>192</v>
      </c>
      <c r="I24" s="301">
        <v>112</v>
      </c>
      <c r="J24" s="302">
        <v>80</v>
      </c>
      <c r="K24" s="300">
        <f>SUM(L24:M24)</f>
        <v>194</v>
      </c>
      <c r="L24" s="301">
        <v>94</v>
      </c>
      <c r="M24" s="302">
        <v>100</v>
      </c>
      <c r="N24" s="300">
        <f>SUM(O24:P24)</f>
        <v>164</v>
      </c>
      <c r="O24" s="301">
        <v>78</v>
      </c>
      <c r="P24" s="302">
        <v>86</v>
      </c>
      <c r="Q24" s="300">
        <f>SUM(R24:S24)</f>
        <v>38</v>
      </c>
      <c r="R24" s="301">
        <v>25</v>
      </c>
      <c r="S24" s="302">
        <v>13</v>
      </c>
      <c r="T24" s="300">
        <f>SUM(U24:V24)</f>
        <v>8</v>
      </c>
      <c r="U24" s="301">
        <v>3</v>
      </c>
      <c r="V24" s="302">
        <v>5</v>
      </c>
      <c r="W24" s="300">
        <f>SUM(X24:Y24)</f>
        <v>12</v>
      </c>
      <c r="X24" s="301">
        <v>8</v>
      </c>
      <c r="Y24" s="306">
        <v>4</v>
      </c>
      <c r="Z24" s="300">
        <f>SUM(AA24:AB24)</f>
        <v>8</v>
      </c>
      <c r="AA24" s="592">
        <v>8</v>
      </c>
      <c r="AB24" s="306" t="s">
        <v>77</v>
      </c>
      <c r="AC24" s="300">
        <f>SUM(AD24:AE24)</f>
        <v>10</v>
      </c>
      <c r="AD24" s="592">
        <v>6</v>
      </c>
      <c r="AE24" s="306">
        <v>4</v>
      </c>
      <c r="AF24" s="591">
        <v>142</v>
      </c>
    </row>
    <row r="25" spans="1:62" s="41" customFormat="1" ht="21.75" customHeight="1">
      <c r="A25" s="535" t="s">
        <v>695</v>
      </c>
      <c r="B25" s="530">
        <f t="shared" si="0"/>
        <v>722</v>
      </c>
      <c r="C25" s="531">
        <v>340</v>
      </c>
      <c r="D25" s="532">
        <v>382</v>
      </c>
      <c r="E25" s="530">
        <f>SUM(F25:G25)</f>
        <v>565</v>
      </c>
      <c r="F25" s="531">
        <v>307</v>
      </c>
      <c r="G25" s="532">
        <v>258</v>
      </c>
      <c r="H25" s="530">
        <f>SUM(I25:J25)</f>
        <v>200</v>
      </c>
      <c r="I25" s="531">
        <v>118</v>
      </c>
      <c r="J25" s="532">
        <v>82</v>
      </c>
      <c r="K25" s="530">
        <f>SUM(L25:M25)</f>
        <v>177</v>
      </c>
      <c r="L25" s="531">
        <v>101</v>
      </c>
      <c r="M25" s="532">
        <v>76</v>
      </c>
      <c r="N25" s="530">
        <f>SUM(O25:P25)</f>
        <v>188</v>
      </c>
      <c r="O25" s="531">
        <v>88</v>
      </c>
      <c r="P25" s="532">
        <v>100</v>
      </c>
      <c r="Q25" s="530">
        <f>SUM(R25:S25)</f>
        <v>33</v>
      </c>
      <c r="R25" s="531">
        <v>24</v>
      </c>
      <c r="S25" s="532">
        <v>9</v>
      </c>
      <c r="T25" s="530">
        <f>SUM(U25:V25)</f>
        <v>7</v>
      </c>
      <c r="U25" s="531">
        <v>6</v>
      </c>
      <c r="V25" s="532">
        <v>1</v>
      </c>
      <c r="W25" s="530">
        <f>SUM(X25:Y25)</f>
        <v>7</v>
      </c>
      <c r="X25" s="531">
        <v>3</v>
      </c>
      <c r="Y25" s="533">
        <v>4</v>
      </c>
      <c r="Z25" s="530">
        <f>SUM(AA25:AB25)</f>
        <v>12</v>
      </c>
      <c r="AA25" s="534">
        <v>8</v>
      </c>
      <c r="AB25" s="533">
        <v>4</v>
      </c>
      <c r="AC25" s="530">
        <f>SUM(AD25:AE25)</f>
        <v>7</v>
      </c>
      <c r="AD25" s="534">
        <v>7</v>
      </c>
      <c r="AE25" s="533" t="s">
        <v>738</v>
      </c>
      <c r="AF25" s="684">
        <v>124</v>
      </c>
    </row>
    <row r="26" spans="1:62" s="30" customFormat="1" ht="21.75" customHeight="1">
      <c r="A26" s="580" t="s">
        <v>529</v>
      </c>
      <c r="B26" s="54"/>
      <c r="C26" s="53"/>
      <c r="D26" s="48"/>
      <c r="E26" s="54"/>
      <c r="F26" s="53"/>
      <c r="G26" s="48"/>
      <c r="H26" s="54"/>
      <c r="I26" s="53"/>
      <c r="J26" s="48"/>
      <c r="K26" s="54"/>
      <c r="L26" s="53"/>
      <c r="M26" s="48"/>
      <c r="N26" s="54"/>
      <c r="O26" s="53"/>
      <c r="P26" s="48"/>
      <c r="Q26" s="54"/>
      <c r="R26" s="53"/>
      <c r="S26" s="48"/>
      <c r="T26" s="54"/>
      <c r="U26" s="53"/>
      <c r="V26" s="48"/>
      <c r="W26" s="54"/>
      <c r="X26" s="53"/>
      <c r="Y26" s="48"/>
      <c r="Z26" s="54"/>
      <c r="AA26" s="53"/>
      <c r="AB26" s="48"/>
      <c r="AC26" s="54"/>
      <c r="AD26" s="53"/>
      <c r="AE26" s="48"/>
      <c r="AF26" s="53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</row>
    <row r="27" spans="1:62" s="41" customFormat="1" ht="21.75" customHeight="1">
      <c r="A27" s="443" t="s">
        <v>610</v>
      </c>
      <c r="B27" s="310">
        <v>662</v>
      </c>
      <c r="C27" s="311">
        <v>164</v>
      </c>
      <c r="D27" s="312">
        <v>498</v>
      </c>
      <c r="E27" s="310">
        <v>527</v>
      </c>
      <c r="F27" s="311">
        <v>164</v>
      </c>
      <c r="G27" s="312">
        <v>363</v>
      </c>
      <c r="H27" s="310">
        <v>179</v>
      </c>
      <c r="I27" s="311">
        <v>56</v>
      </c>
      <c r="J27" s="312">
        <v>123</v>
      </c>
      <c r="K27" s="310">
        <v>188</v>
      </c>
      <c r="L27" s="311">
        <v>66</v>
      </c>
      <c r="M27" s="312">
        <v>122</v>
      </c>
      <c r="N27" s="310">
        <v>160</v>
      </c>
      <c r="O27" s="311">
        <v>42</v>
      </c>
      <c r="P27" s="312">
        <v>118</v>
      </c>
      <c r="Q27" s="284" t="s">
        <v>181</v>
      </c>
      <c r="R27" s="271" t="s">
        <v>181</v>
      </c>
      <c r="S27" s="205" t="s">
        <v>181</v>
      </c>
      <c r="T27" s="284" t="s">
        <v>181</v>
      </c>
      <c r="U27" s="271" t="s">
        <v>181</v>
      </c>
      <c r="V27" s="205" t="s">
        <v>181</v>
      </c>
      <c r="W27" s="284" t="s">
        <v>181</v>
      </c>
      <c r="X27" s="271" t="s">
        <v>181</v>
      </c>
      <c r="Y27" s="205" t="s">
        <v>181</v>
      </c>
      <c r="Z27" s="284" t="s">
        <v>181</v>
      </c>
      <c r="AA27" s="271" t="s">
        <v>181</v>
      </c>
      <c r="AB27" s="205" t="s">
        <v>181</v>
      </c>
      <c r="AC27" s="284" t="s">
        <v>181</v>
      </c>
      <c r="AD27" s="271" t="s">
        <v>181</v>
      </c>
      <c r="AE27" s="205" t="s">
        <v>181</v>
      </c>
      <c r="AF27" s="447">
        <v>135</v>
      </c>
      <c r="AG27" s="59" t="s">
        <v>34</v>
      </c>
      <c r="AH27" s="59" t="s">
        <v>34</v>
      </c>
      <c r="AI27" s="59" t="s">
        <v>34</v>
      </c>
      <c r="AJ27" s="59" t="s">
        <v>34</v>
      </c>
      <c r="AK27" s="59" t="s">
        <v>34</v>
      </c>
      <c r="AL27" s="59" t="s">
        <v>34</v>
      </c>
      <c r="AM27" s="59" t="s">
        <v>34</v>
      </c>
      <c r="AN27" s="59" t="s">
        <v>34</v>
      </c>
      <c r="AO27" s="59" t="s">
        <v>34</v>
      </c>
      <c r="AP27" s="59" t="s">
        <v>34</v>
      </c>
      <c r="AQ27" s="59" t="s">
        <v>34</v>
      </c>
      <c r="AR27" s="59" t="s">
        <v>34</v>
      </c>
      <c r="AS27" s="59" t="s">
        <v>34</v>
      </c>
      <c r="AT27" s="59" t="s">
        <v>34</v>
      </c>
      <c r="AU27" s="59" t="s">
        <v>34</v>
      </c>
      <c r="AV27" s="59" t="s">
        <v>34</v>
      </c>
      <c r="AW27" s="59" t="s">
        <v>34</v>
      </c>
      <c r="AX27" s="59" t="s">
        <v>34</v>
      </c>
      <c r="AY27" s="59" t="s">
        <v>34</v>
      </c>
      <c r="AZ27" s="59" t="s">
        <v>34</v>
      </c>
      <c r="BA27" s="59" t="s">
        <v>34</v>
      </c>
      <c r="BB27" s="59" t="s">
        <v>34</v>
      </c>
      <c r="BC27" s="59" t="s">
        <v>34</v>
      </c>
      <c r="BD27" s="59" t="s">
        <v>34</v>
      </c>
      <c r="BE27" s="59" t="s">
        <v>34</v>
      </c>
      <c r="BF27" s="59" t="s">
        <v>34</v>
      </c>
      <c r="BG27" s="59" t="s">
        <v>34</v>
      </c>
      <c r="BH27" s="59" t="s">
        <v>34</v>
      </c>
      <c r="BI27" s="59" t="s">
        <v>34</v>
      </c>
      <c r="BJ27" s="59" t="s">
        <v>34</v>
      </c>
    </row>
    <row r="28" spans="1:62" s="59" customFormat="1" ht="21.75" customHeight="1">
      <c r="A28" s="443" t="s">
        <v>375</v>
      </c>
      <c r="B28" s="310">
        <v>694</v>
      </c>
      <c r="C28" s="311">
        <v>209</v>
      </c>
      <c r="D28" s="312">
        <v>485</v>
      </c>
      <c r="E28" s="310">
        <v>557</v>
      </c>
      <c r="F28" s="311">
        <v>209</v>
      </c>
      <c r="G28" s="312">
        <v>348</v>
      </c>
      <c r="H28" s="310">
        <v>203</v>
      </c>
      <c r="I28" s="311">
        <v>92</v>
      </c>
      <c r="J28" s="312">
        <v>111</v>
      </c>
      <c r="K28" s="310">
        <v>173</v>
      </c>
      <c r="L28" s="311">
        <v>53</v>
      </c>
      <c r="M28" s="312">
        <v>120</v>
      </c>
      <c r="N28" s="310">
        <v>181</v>
      </c>
      <c r="O28" s="311">
        <v>64</v>
      </c>
      <c r="P28" s="312">
        <v>117</v>
      </c>
      <c r="Q28" s="284" t="s">
        <v>181</v>
      </c>
      <c r="R28" s="271" t="s">
        <v>181</v>
      </c>
      <c r="S28" s="205" t="s">
        <v>181</v>
      </c>
      <c r="T28" s="284" t="s">
        <v>181</v>
      </c>
      <c r="U28" s="271" t="s">
        <v>181</v>
      </c>
      <c r="V28" s="205" t="s">
        <v>181</v>
      </c>
      <c r="W28" s="284" t="s">
        <v>181</v>
      </c>
      <c r="X28" s="271" t="s">
        <v>181</v>
      </c>
      <c r="Y28" s="205" t="s">
        <v>181</v>
      </c>
      <c r="Z28" s="284" t="s">
        <v>181</v>
      </c>
      <c r="AA28" s="271" t="s">
        <v>181</v>
      </c>
      <c r="AB28" s="205" t="s">
        <v>181</v>
      </c>
      <c r="AC28" s="284" t="s">
        <v>181</v>
      </c>
      <c r="AD28" s="271" t="s">
        <v>181</v>
      </c>
      <c r="AE28" s="205" t="s">
        <v>181</v>
      </c>
      <c r="AF28" s="447">
        <v>137</v>
      </c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</row>
    <row r="29" spans="1:62" ht="21.75" customHeight="1">
      <c r="A29" s="443" t="s">
        <v>376</v>
      </c>
      <c r="B29" s="310">
        <v>715</v>
      </c>
      <c r="C29" s="311">
        <v>222</v>
      </c>
      <c r="D29" s="312">
        <v>493</v>
      </c>
      <c r="E29" s="310">
        <v>578</v>
      </c>
      <c r="F29" s="311">
        <v>222</v>
      </c>
      <c r="G29" s="312">
        <v>356</v>
      </c>
      <c r="H29" s="310">
        <v>217</v>
      </c>
      <c r="I29" s="311">
        <v>84</v>
      </c>
      <c r="J29" s="312">
        <v>133</v>
      </c>
      <c r="K29" s="310">
        <v>195</v>
      </c>
      <c r="L29" s="311">
        <v>87</v>
      </c>
      <c r="M29" s="312">
        <v>108</v>
      </c>
      <c r="N29" s="310">
        <v>166</v>
      </c>
      <c r="O29" s="311">
        <v>51</v>
      </c>
      <c r="P29" s="312">
        <v>115</v>
      </c>
      <c r="Q29" s="284" t="s">
        <v>181</v>
      </c>
      <c r="R29" s="271" t="s">
        <v>181</v>
      </c>
      <c r="S29" s="205" t="s">
        <v>181</v>
      </c>
      <c r="T29" s="284" t="s">
        <v>181</v>
      </c>
      <c r="U29" s="271" t="s">
        <v>181</v>
      </c>
      <c r="V29" s="205" t="s">
        <v>181</v>
      </c>
      <c r="W29" s="284" t="s">
        <v>181</v>
      </c>
      <c r="X29" s="271" t="s">
        <v>181</v>
      </c>
      <c r="Y29" s="205" t="s">
        <v>181</v>
      </c>
      <c r="Z29" s="284" t="s">
        <v>181</v>
      </c>
      <c r="AA29" s="271" t="s">
        <v>181</v>
      </c>
      <c r="AB29" s="205" t="s">
        <v>181</v>
      </c>
      <c r="AC29" s="284" t="s">
        <v>181</v>
      </c>
      <c r="AD29" s="271" t="s">
        <v>181</v>
      </c>
      <c r="AE29" s="205" t="s">
        <v>181</v>
      </c>
      <c r="AF29" s="447">
        <v>137</v>
      </c>
    </row>
    <row r="30" spans="1:62" ht="21.75" customHeight="1">
      <c r="A30" s="443" t="s">
        <v>377</v>
      </c>
      <c r="B30" s="313">
        <v>782</v>
      </c>
      <c r="C30" s="298">
        <v>260</v>
      </c>
      <c r="D30" s="314">
        <v>522</v>
      </c>
      <c r="E30" s="313">
        <v>644</v>
      </c>
      <c r="F30" s="298">
        <v>260</v>
      </c>
      <c r="G30" s="314">
        <v>384</v>
      </c>
      <c r="H30" s="313">
        <v>244</v>
      </c>
      <c r="I30" s="298">
        <v>96</v>
      </c>
      <c r="J30" s="314">
        <v>148</v>
      </c>
      <c r="K30" s="313">
        <v>213</v>
      </c>
      <c r="L30" s="298">
        <v>83</v>
      </c>
      <c r="M30" s="314">
        <v>130</v>
      </c>
      <c r="N30" s="313">
        <v>187</v>
      </c>
      <c r="O30" s="298">
        <v>81</v>
      </c>
      <c r="P30" s="314">
        <v>106</v>
      </c>
      <c r="Q30" s="284" t="s">
        <v>181</v>
      </c>
      <c r="R30" s="271" t="s">
        <v>181</v>
      </c>
      <c r="S30" s="205" t="s">
        <v>181</v>
      </c>
      <c r="T30" s="284" t="s">
        <v>181</v>
      </c>
      <c r="U30" s="271" t="s">
        <v>181</v>
      </c>
      <c r="V30" s="205" t="s">
        <v>181</v>
      </c>
      <c r="W30" s="284" t="s">
        <v>181</v>
      </c>
      <c r="X30" s="271" t="s">
        <v>181</v>
      </c>
      <c r="Y30" s="205" t="s">
        <v>181</v>
      </c>
      <c r="Z30" s="284" t="s">
        <v>181</v>
      </c>
      <c r="AA30" s="271" t="s">
        <v>181</v>
      </c>
      <c r="AB30" s="205" t="s">
        <v>181</v>
      </c>
      <c r="AC30" s="284" t="s">
        <v>181</v>
      </c>
      <c r="AD30" s="271" t="s">
        <v>181</v>
      </c>
      <c r="AE30" s="205" t="s">
        <v>181</v>
      </c>
      <c r="AF30" s="448">
        <v>138</v>
      </c>
    </row>
    <row r="31" spans="1:62" ht="21.75" customHeight="1">
      <c r="A31" s="443" t="s">
        <v>378</v>
      </c>
      <c r="B31" s="313">
        <v>795</v>
      </c>
      <c r="C31" s="298">
        <v>279</v>
      </c>
      <c r="D31" s="314">
        <v>516</v>
      </c>
      <c r="E31" s="313">
        <v>661</v>
      </c>
      <c r="F31" s="298">
        <v>273</v>
      </c>
      <c r="G31" s="314">
        <v>388</v>
      </c>
      <c r="H31" s="313">
        <v>219</v>
      </c>
      <c r="I31" s="298">
        <v>95</v>
      </c>
      <c r="J31" s="314">
        <v>124</v>
      </c>
      <c r="K31" s="313">
        <v>238</v>
      </c>
      <c r="L31" s="298">
        <v>97</v>
      </c>
      <c r="M31" s="314">
        <v>141</v>
      </c>
      <c r="N31" s="313">
        <v>204</v>
      </c>
      <c r="O31" s="298">
        <v>81</v>
      </c>
      <c r="P31" s="314">
        <v>123</v>
      </c>
      <c r="Q31" s="284" t="s">
        <v>181</v>
      </c>
      <c r="R31" s="271" t="s">
        <v>181</v>
      </c>
      <c r="S31" s="205" t="s">
        <v>181</v>
      </c>
      <c r="T31" s="284" t="s">
        <v>181</v>
      </c>
      <c r="U31" s="271" t="s">
        <v>181</v>
      </c>
      <c r="V31" s="205" t="s">
        <v>181</v>
      </c>
      <c r="W31" s="284" t="s">
        <v>181</v>
      </c>
      <c r="X31" s="271" t="s">
        <v>181</v>
      </c>
      <c r="Y31" s="205" t="s">
        <v>181</v>
      </c>
      <c r="Z31" s="284" t="s">
        <v>181</v>
      </c>
      <c r="AA31" s="271" t="s">
        <v>181</v>
      </c>
      <c r="AB31" s="205" t="s">
        <v>181</v>
      </c>
      <c r="AC31" s="284" t="s">
        <v>181</v>
      </c>
      <c r="AD31" s="271" t="s">
        <v>181</v>
      </c>
      <c r="AE31" s="205" t="s">
        <v>181</v>
      </c>
      <c r="AF31" s="448">
        <v>134</v>
      </c>
    </row>
    <row r="32" spans="1:62" ht="21.75" customHeight="1">
      <c r="A32" s="443" t="s">
        <v>434</v>
      </c>
      <c r="B32" s="313">
        <v>806</v>
      </c>
      <c r="C32" s="298">
        <v>271</v>
      </c>
      <c r="D32" s="314">
        <v>535</v>
      </c>
      <c r="E32" s="313">
        <v>650</v>
      </c>
      <c r="F32" s="298">
        <v>259</v>
      </c>
      <c r="G32" s="314">
        <v>391</v>
      </c>
      <c r="H32" s="313">
        <v>209</v>
      </c>
      <c r="I32" s="298">
        <v>77</v>
      </c>
      <c r="J32" s="314">
        <v>132</v>
      </c>
      <c r="K32" s="313">
        <v>215</v>
      </c>
      <c r="L32" s="298">
        <v>92</v>
      </c>
      <c r="M32" s="314">
        <v>123</v>
      </c>
      <c r="N32" s="313">
        <v>226</v>
      </c>
      <c r="O32" s="298">
        <v>90</v>
      </c>
      <c r="P32" s="314">
        <v>136</v>
      </c>
      <c r="Q32" s="284" t="s">
        <v>181</v>
      </c>
      <c r="R32" s="271" t="s">
        <v>181</v>
      </c>
      <c r="S32" s="205" t="s">
        <v>181</v>
      </c>
      <c r="T32" s="284" t="s">
        <v>181</v>
      </c>
      <c r="U32" s="271" t="s">
        <v>181</v>
      </c>
      <c r="V32" s="205" t="s">
        <v>181</v>
      </c>
      <c r="W32" s="284" t="s">
        <v>181</v>
      </c>
      <c r="X32" s="271" t="s">
        <v>181</v>
      </c>
      <c r="Y32" s="205" t="s">
        <v>181</v>
      </c>
      <c r="Z32" s="284" t="s">
        <v>181</v>
      </c>
      <c r="AA32" s="271" t="s">
        <v>181</v>
      </c>
      <c r="AB32" s="205" t="s">
        <v>181</v>
      </c>
      <c r="AC32" s="284" t="s">
        <v>181</v>
      </c>
      <c r="AD32" s="271" t="s">
        <v>181</v>
      </c>
      <c r="AE32" s="205" t="s">
        <v>181</v>
      </c>
      <c r="AF32" s="448">
        <v>156</v>
      </c>
    </row>
    <row r="33" spans="1:32" ht="21.75" customHeight="1">
      <c r="A33" s="443" t="s">
        <v>429</v>
      </c>
      <c r="B33" s="313">
        <v>807</v>
      </c>
      <c r="C33" s="298">
        <v>258</v>
      </c>
      <c r="D33" s="314">
        <v>549</v>
      </c>
      <c r="E33" s="313">
        <v>629</v>
      </c>
      <c r="F33" s="298">
        <v>246</v>
      </c>
      <c r="G33" s="314">
        <v>383</v>
      </c>
      <c r="H33" s="313">
        <v>224</v>
      </c>
      <c r="I33" s="298">
        <v>90</v>
      </c>
      <c r="J33" s="314">
        <v>134</v>
      </c>
      <c r="K33" s="313">
        <v>202</v>
      </c>
      <c r="L33" s="298">
        <v>69</v>
      </c>
      <c r="M33" s="314">
        <v>133</v>
      </c>
      <c r="N33" s="313">
        <v>203</v>
      </c>
      <c r="O33" s="298">
        <v>87</v>
      </c>
      <c r="P33" s="314">
        <v>116</v>
      </c>
      <c r="Q33" s="284" t="s">
        <v>181</v>
      </c>
      <c r="R33" s="271" t="s">
        <v>181</v>
      </c>
      <c r="S33" s="205" t="s">
        <v>181</v>
      </c>
      <c r="T33" s="284" t="s">
        <v>181</v>
      </c>
      <c r="U33" s="271" t="s">
        <v>181</v>
      </c>
      <c r="V33" s="205" t="s">
        <v>181</v>
      </c>
      <c r="W33" s="284" t="s">
        <v>181</v>
      </c>
      <c r="X33" s="271" t="s">
        <v>181</v>
      </c>
      <c r="Y33" s="205" t="s">
        <v>181</v>
      </c>
      <c r="Z33" s="284" t="s">
        <v>181</v>
      </c>
      <c r="AA33" s="271" t="s">
        <v>181</v>
      </c>
      <c r="AB33" s="205" t="s">
        <v>181</v>
      </c>
      <c r="AC33" s="284" t="s">
        <v>181</v>
      </c>
      <c r="AD33" s="271" t="s">
        <v>181</v>
      </c>
      <c r="AE33" s="205" t="s">
        <v>181</v>
      </c>
      <c r="AF33" s="448">
        <v>178</v>
      </c>
    </row>
    <row r="34" spans="1:32" ht="21.75" customHeight="1">
      <c r="A34" s="443" t="s">
        <v>446</v>
      </c>
      <c r="B34" s="313">
        <v>783</v>
      </c>
      <c r="C34" s="298">
        <v>241</v>
      </c>
      <c r="D34" s="314">
        <v>542</v>
      </c>
      <c r="E34" s="313">
        <v>613</v>
      </c>
      <c r="F34" s="298">
        <v>229</v>
      </c>
      <c r="G34" s="314">
        <v>384</v>
      </c>
      <c r="H34" s="313">
        <v>200</v>
      </c>
      <c r="I34" s="298">
        <v>81</v>
      </c>
      <c r="J34" s="314">
        <v>119</v>
      </c>
      <c r="K34" s="313">
        <v>217</v>
      </c>
      <c r="L34" s="298">
        <v>83</v>
      </c>
      <c r="M34" s="314">
        <v>134</v>
      </c>
      <c r="N34" s="313">
        <v>196</v>
      </c>
      <c r="O34" s="298">
        <v>65</v>
      </c>
      <c r="P34" s="314">
        <v>131</v>
      </c>
      <c r="Q34" s="284" t="s">
        <v>181</v>
      </c>
      <c r="R34" s="271" t="s">
        <v>181</v>
      </c>
      <c r="S34" s="205" t="s">
        <v>181</v>
      </c>
      <c r="T34" s="284" t="s">
        <v>181</v>
      </c>
      <c r="U34" s="271" t="s">
        <v>181</v>
      </c>
      <c r="V34" s="205" t="s">
        <v>181</v>
      </c>
      <c r="W34" s="284" t="s">
        <v>181</v>
      </c>
      <c r="X34" s="271" t="s">
        <v>181</v>
      </c>
      <c r="Y34" s="205" t="s">
        <v>181</v>
      </c>
      <c r="Z34" s="284" t="s">
        <v>181</v>
      </c>
      <c r="AA34" s="271" t="s">
        <v>181</v>
      </c>
      <c r="AB34" s="205" t="s">
        <v>181</v>
      </c>
      <c r="AC34" s="284" t="s">
        <v>181</v>
      </c>
      <c r="AD34" s="271" t="s">
        <v>181</v>
      </c>
      <c r="AE34" s="205" t="s">
        <v>181</v>
      </c>
      <c r="AF34" s="448">
        <v>170</v>
      </c>
    </row>
    <row r="35" spans="1:32" ht="21.75" customHeight="1">
      <c r="A35" s="443" t="s">
        <v>480</v>
      </c>
      <c r="B35" s="313">
        <v>791</v>
      </c>
      <c r="C35" s="298">
        <v>258</v>
      </c>
      <c r="D35" s="314">
        <v>533</v>
      </c>
      <c r="E35" s="313">
        <v>622</v>
      </c>
      <c r="F35" s="298">
        <v>247</v>
      </c>
      <c r="G35" s="314">
        <v>375</v>
      </c>
      <c r="H35" s="313">
        <v>215</v>
      </c>
      <c r="I35" s="298">
        <v>89</v>
      </c>
      <c r="J35" s="314">
        <v>126</v>
      </c>
      <c r="K35" s="313">
        <v>196</v>
      </c>
      <c r="L35" s="298">
        <v>80</v>
      </c>
      <c r="M35" s="314">
        <v>116</v>
      </c>
      <c r="N35" s="313">
        <v>211</v>
      </c>
      <c r="O35" s="298">
        <v>78</v>
      </c>
      <c r="P35" s="314">
        <v>133</v>
      </c>
      <c r="Q35" s="284" t="s">
        <v>181</v>
      </c>
      <c r="R35" s="271" t="s">
        <v>181</v>
      </c>
      <c r="S35" s="205" t="s">
        <v>181</v>
      </c>
      <c r="T35" s="284" t="s">
        <v>181</v>
      </c>
      <c r="U35" s="271" t="s">
        <v>181</v>
      </c>
      <c r="V35" s="205" t="s">
        <v>181</v>
      </c>
      <c r="W35" s="284" t="s">
        <v>181</v>
      </c>
      <c r="X35" s="271" t="s">
        <v>181</v>
      </c>
      <c r="Y35" s="205" t="s">
        <v>181</v>
      </c>
      <c r="Z35" s="284" t="s">
        <v>181</v>
      </c>
      <c r="AA35" s="271" t="s">
        <v>181</v>
      </c>
      <c r="AB35" s="205" t="s">
        <v>181</v>
      </c>
      <c r="AC35" s="284" t="s">
        <v>181</v>
      </c>
      <c r="AD35" s="271" t="s">
        <v>181</v>
      </c>
      <c r="AE35" s="205" t="s">
        <v>181</v>
      </c>
      <c r="AF35" s="448">
        <v>169</v>
      </c>
    </row>
    <row r="36" spans="1:32" ht="21.75" customHeight="1">
      <c r="A36" s="443" t="s">
        <v>465</v>
      </c>
      <c r="B36" s="313">
        <v>765</v>
      </c>
      <c r="C36" s="298">
        <v>272</v>
      </c>
      <c r="D36" s="314">
        <v>493</v>
      </c>
      <c r="E36" s="313">
        <v>593</v>
      </c>
      <c r="F36" s="298">
        <v>260</v>
      </c>
      <c r="G36" s="314">
        <v>333</v>
      </c>
      <c r="H36" s="313">
        <v>195</v>
      </c>
      <c r="I36" s="298">
        <v>99</v>
      </c>
      <c r="J36" s="314">
        <v>96</v>
      </c>
      <c r="K36" s="313">
        <v>210</v>
      </c>
      <c r="L36" s="298">
        <v>87</v>
      </c>
      <c r="M36" s="314">
        <v>123</v>
      </c>
      <c r="N36" s="313">
        <v>188</v>
      </c>
      <c r="O36" s="298">
        <v>74</v>
      </c>
      <c r="P36" s="314">
        <v>114</v>
      </c>
      <c r="Q36" s="284" t="s">
        <v>181</v>
      </c>
      <c r="R36" s="271" t="s">
        <v>181</v>
      </c>
      <c r="S36" s="205" t="s">
        <v>181</v>
      </c>
      <c r="T36" s="284" t="s">
        <v>181</v>
      </c>
      <c r="U36" s="271" t="s">
        <v>181</v>
      </c>
      <c r="V36" s="205" t="s">
        <v>181</v>
      </c>
      <c r="W36" s="284" t="s">
        <v>181</v>
      </c>
      <c r="X36" s="271" t="s">
        <v>181</v>
      </c>
      <c r="Y36" s="205" t="s">
        <v>181</v>
      </c>
      <c r="Z36" s="284" t="s">
        <v>181</v>
      </c>
      <c r="AA36" s="271" t="s">
        <v>181</v>
      </c>
      <c r="AB36" s="205" t="s">
        <v>181</v>
      </c>
      <c r="AC36" s="284" t="s">
        <v>181</v>
      </c>
      <c r="AD36" s="271" t="s">
        <v>181</v>
      </c>
      <c r="AE36" s="205" t="s">
        <v>181</v>
      </c>
      <c r="AF36" s="448" t="s">
        <v>179</v>
      </c>
    </row>
    <row r="37" spans="1:32" ht="21.75" customHeight="1">
      <c r="A37" s="443" t="s">
        <v>538</v>
      </c>
      <c r="B37" s="313">
        <v>758</v>
      </c>
      <c r="C37" s="298">
        <v>283</v>
      </c>
      <c r="D37" s="314">
        <v>475</v>
      </c>
      <c r="E37" s="313">
        <v>602</v>
      </c>
      <c r="F37" s="298">
        <v>270</v>
      </c>
      <c r="G37" s="314">
        <v>332</v>
      </c>
      <c r="H37" s="313">
        <v>207</v>
      </c>
      <c r="I37" s="298">
        <v>92</v>
      </c>
      <c r="J37" s="314">
        <v>115</v>
      </c>
      <c r="K37" s="313">
        <v>190</v>
      </c>
      <c r="L37" s="298">
        <v>94</v>
      </c>
      <c r="M37" s="314">
        <v>96</v>
      </c>
      <c r="N37" s="313">
        <v>205</v>
      </c>
      <c r="O37" s="298">
        <v>84</v>
      </c>
      <c r="P37" s="314">
        <v>121</v>
      </c>
      <c r="Q37" s="284" t="s">
        <v>181</v>
      </c>
      <c r="R37" s="271" t="s">
        <v>181</v>
      </c>
      <c r="S37" s="205" t="s">
        <v>181</v>
      </c>
      <c r="T37" s="284" t="s">
        <v>181</v>
      </c>
      <c r="U37" s="271" t="s">
        <v>181</v>
      </c>
      <c r="V37" s="205" t="s">
        <v>181</v>
      </c>
      <c r="W37" s="284" t="s">
        <v>181</v>
      </c>
      <c r="X37" s="271" t="s">
        <v>181</v>
      </c>
      <c r="Y37" s="205" t="s">
        <v>181</v>
      </c>
      <c r="Z37" s="284" t="s">
        <v>181</v>
      </c>
      <c r="AA37" s="271" t="s">
        <v>181</v>
      </c>
      <c r="AB37" s="205" t="s">
        <v>181</v>
      </c>
      <c r="AC37" s="284" t="s">
        <v>181</v>
      </c>
      <c r="AD37" s="271" t="s">
        <v>181</v>
      </c>
      <c r="AE37" s="205" t="s">
        <v>181</v>
      </c>
      <c r="AF37" s="448">
        <v>156</v>
      </c>
    </row>
    <row r="38" spans="1:32" ht="21.75" customHeight="1">
      <c r="A38" s="443" t="s">
        <v>536</v>
      </c>
      <c r="B38" s="313">
        <v>784</v>
      </c>
      <c r="C38" s="298">
        <v>321</v>
      </c>
      <c r="D38" s="314">
        <v>463</v>
      </c>
      <c r="E38" s="313">
        <v>627</v>
      </c>
      <c r="F38" s="298">
        <v>311</v>
      </c>
      <c r="G38" s="314">
        <v>316</v>
      </c>
      <c r="H38" s="313">
        <v>239</v>
      </c>
      <c r="I38" s="298">
        <v>130</v>
      </c>
      <c r="J38" s="314">
        <v>109</v>
      </c>
      <c r="K38" s="313">
        <v>200</v>
      </c>
      <c r="L38" s="298">
        <v>89</v>
      </c>
      <c r="M38" s="314">
        <v>111</v>
      </c>
      <c r="N38" s="313">
        <v>188</v>
      </c>
      <c r="O38" s="298">
        <v>92</v>
      </c>
      <c r="P38" s="314">
        <v>96</v>
      </c>
      <c r="Q38" s="284" t="s">
        <v>181</v>
      </c>
      <c r="R38" s="271" t="s">
        <v>181</v>
      </c>
      <c r="S38" s="205" t="s">
        <v>181</v>
      </c>
      <c r="T38" s="284" t="s">
        <v>181</v>
      </c>
      <c r="U38" s="271" t="s">
        <v>181</v>
      </c>
      <c r="V38" s="205" t="s">
        <v>181</v>
      </c>
      <c r="W38" s="284" t="s">
        <v>181</v>
      </c>
      <c r="X38" s="271" t="s">
        <v>181</v>
      </c>
      <c r="Y38" s="205" t="s">
        <v>181</v>
      </c>
      <c r="Z38" s="284" t="s">
        <v>181</v>
      </c>
      <c r="AA38" s="271" t="s">
        <v>181</v>
      </c>
      <c r="AB38" s="205" t="s">
        <v>181</v>
      </c>
      <c r="AC38" s="284" t="s">
        <v>181</v>
      </c>
      <c r="AD38" s="271" t="s">
        <v>181</v>
      </c>
      <c r="AE38" s="205" t="s">
        <v>181</v>
      </c>
      <c r="AF38" s="448">
        <v>157</v>
      </c>
    </row>
    <row r="39" spans="1:32" ht="21.75" customHeight="1">
      <c r="A39" s="443" t="s">
        <v>599</v>
      </c>
      <c r="B39" s="313">
        <f>SUM(C39:D39)</f>
        <v>760</v>
      </c>
      <c r="C39" s="298">
        <v>302</v>
      </c>
      <c r="D39" s="314">
        <v>458</v>
      </c>
      <c r="E39" s="313">
        <f>SUM(F39:G39)</f>
        <v>609</v>
      </c>
      <c r="F39" s="298">
        <v>288</v>
      </c>
      <c r="G39" s="314">
        <v>321</v>
      </c>
      <c r="H39" s="313">
        <f>SUM(I39:J39)</f>
        <v>185</v>
      </c>
      <c r="I39" s="298">
        <v>77</v>
      </c>
      <c r="J39" s="314">
        <v>108</v>
      </c>
      <c r="K39" s="313">
        <f>SUM(L39:M39)</f>
        <v>228</v>
      </c>
      <c r="L39" s="298">
        <v>124</v>
      </c>
      <c r="M39" s="314">
        <v>104</v>
      </c>
      <c r="N39" s="313">
        <f>SUM(O39:P39)</f>
        <v>196</v>
      </c>
      <c r="O39" s="298">
        <v>87</v>
      </c>
      <c r="P39" s="314">
        <v>109</v>
      </c>
      <c r="Q39" s="284" t="s">
        <v>181</v>
      </c>
      <c r="R39" s="271" t="s">
        <v>181</v>
      </c>
      <c r="S39" s="205" t="s">
        <v>181</v>
      </c>
      <c r="T39" s="284" t="s">
        <v>181</v>
      </c>
      <c r="U39" s="271" t="s">
        <v>181</v>
      </c>
      <c r="V39" s="205" t="s">
        <v>181</v>
      </c>
      <c r="W39" s="284" t="s">
        <v>181</v>
      </c>
      <c r="X39" s="271" t="s">
        <v>181</v>
      </c>
      <c r="Y39" s="205" t="s">
        <v>181</v>
      </c>
      <c r="Z39" s="284" t="s">
        <v>181</v>
      </c>
      <c r="AA39" s="271" t="s">
        <v>181</v>
      </c>
      <c r="AB39" s="205" t="s">
        <v>181</v>
      </c>
      <c r="AC39" s="284" t="s">
        <v>181</v>
      </c>
      <c r="AD39" s="271" t="s">
        <v>181</v>
      </c>
      <c r="AE39" s="205" t="s">
        <v>181</v>
      </c>
      <c r="AF39" s="448">
        <v>151</v>
      </c>
    </row>
    <row r="40" spans="1:32" ht="21.75" customHeight="1">
      <c r="A40" s="443" t="s">
        <v>556</v>
      </c>
      <c r="B40" s="313">
        <f>SUM(C40:D40)</f>
        <v>703</v>
      </c>
      <c r="C40" s="298">
        <v>279</v>
      </c>
      <c r="D40" s="314">
        <v>424</v>
      </c>
      <c r="E40" s="313">
        <f>SUM(F40:G40)</f>
        <v>554</v>
      </c>
      <c r="F40" s="298">
        <v>260</v>
      </c>
      <c r="G40" s="314">
        <v>294</v>
      </c>
      <c r="H40" s="313">
        <f>SUM(I40:J40)</f>
        <v>152</v>
      </c>
      <c r="I40" s="298">
        <v>69</v>
      </c>
      <c r="J40" s="314">
        <v>83</v>
      </c>
      <c r="K40" s="313">
        <f>SUM(L40:M40)</f>
        <v>182</v>
      </c>
      <c r="L40" s="298">
        <v>74</v>
      </c>
      <c r="M40" s="314">
        <v>108</v>
      </c>
      <c r="N40" s="313">
        <f>SUM(O40:P40)</f>
        <v>220</v>
      </c>
      <c r="O40" s="298">
        <v>117</v>
      </c>
      <c r="P40" s="314">
        <v>103</v>
      </c>
      <c r="Q40" s="284" t="s">
        <v>181</v>
      </c>
      <c r="R40" s="271" t="s">
        <v>181</v>
      </c>
      <c r="S40" s="205" t="s">
        <v>181</v>
      </c>
      <c r="T40" s="284" t="s">
        <v>181</v>
      </c>
      <c r="U40" s="271" t="s">
        <v>181</v>
      </c>
      <c r="V40" s="205" t="s">
        <v>181</v>
      </c>
      <c r="W40" s="284" t="s">
        <v>181</v>
      </c>
      <c r="X40" s="271" t="s">
        <v>181</v>
      </c>
      <c r="Y40" s="205" t="s">
        <v>181</v>
      </c>
      <c r="Z40" s="284" t="s">
        <v>181</v>
      </c>
      <c r="AA40" s="271" t="s">
        <v>181</v>
      </c>
      <c r="AB40" s="205" t="s">
        <v>181</v>
      </c>
      <c r="AC40" s="284" t="s">
        <v>181</v>
      </c>
      <c r="AD40" s="271" t="s">
        <v>181</v>
      </c>
      <c r="AE40" s="205" t="s">
        <v>181</v>
      </c>
      <c r="AF40" s="685">
        <v>149</v>
      </c>
    </row>
    <row r="41" spans="1:32" ht="21.75" customHeight="1">
      <c r="A41" s="443" t="s">
        <v>670</v>
      </c>
      <c r="B41" s="313">
        <f>SUM(C41:D41)</f>
        <v>648</v>
      </c>
      <c r="C41" s="298">
        <v>241</v>
      </c>
      <c r="D41" s="314">
        <v>407</v>
      </c>
      <c r="E41" s="313">
        <f>SUM(F41:G41)</f>
        <v>497</v>
      </c>
      <c r="F41" s="298">
        <v>223</v>
      </c>
      <c r="G41" s="314">
        <v>274</v>
      </c>
      <c r="H41" s="313">
        <f>SUM(I41:J41)</f>
        <v>169</v>
      </c>
      <c r="I41" s="298">
        <v>83</v>
      </c>
      <c r="J41" s="314">
        <v>86</v>
      </c>
      <c r="K41" s="313">
        <f>SUM(L41:M41)</f>
        <v>149</v>
      </c>
      <c r="L41" s="298">
        <v>68</v>
      </c>
      <c r="M41" s="314">
        <v>81</v>
      </c>
      <c r="N41" s="313">
        <f>SUM(O41:P41)</f>
        <v>179</v>
      </c>
      <c r="O41" s="298">
        <v>72</v>
      </c>
      <c r="P41" s="314">
        <v>107</v>
      </c>
      <c r="Q41" s="284" t="s">
        <v>181</v>
      </c>
      <c r="R41" s="271" t="s">
        <v>181</v>
      </c>
      <c r="S41" s="205" t="s">
        <v>181</v>
      </c>
      <c r="T41" s="284" t="s">
        <v>181</v>
      </c>
      <c r="U41" s="271" t="s">
        <v>181</v>
      </c>
      <c r="V41" s="205" t="s">
        <v>181</v>
      </c>
      <c r="W41" s="284" t="s">
        <v>181</v>
      </c>
      <c r="X41" s="271" t="s">
        <v>181</v>
      </c>
      <c r="Y41" s="205" t="s">
        <v>181</v>
      </c>
      <c r="Z41" s="284" t="s">
        <v>181</v>
      </c>
      <c r="AA41" s="271" t="s">
        <v>181</v>
      </c>
      <c r="AB41" s="205" t="s">
        <v>181</v>
      </c>
      <c r="AC41" s="284" t="s">
        <v>181</v>
      </c>
      <c r="AD41" s="271" t="s">
        <v>181</v>
      </c>
      <c r="AE41" s="205" t="s">
        <v>181</v>
      </c>
      <c r="AF41" s="448">
        <v>151</v>
      </c>
    </row>
    <row r="42" spans="1:32" ht="21.75" customHeight="1">
      <c r="A42" s="443" t="s">
        <v>566</v>
      </c>
      <c r="B42" s="313">
        <f>SUM(C42:D42)</f>
        <v>601</v>
      </c>
      <c r="C42" s="298">
        <v>238</v>
      </c>
      <c r="D42" s="314">
        <v>363</v>
      </c>
      <c r="E42" s="313">
        <f>SUM(F42:G42)</f>
        <v>459</v>
      </c>
      <c r="F42" s="298">
        <v>225</v>
      </c>
      <c r="G42" s="314">
        <v>234</v>
      </c>
      <c r="H42" s="313">
        <f>SUM(I42:J42)</f>
        <v>152</v>
      </c>
      <c r="I42" s="298">
        <v>81</v>
      </c>
      <c r="J42" s="314">
        <v>71</v>
      </c>
      <c r="K42" s="313">
        <f>SUM(L42:M42)</f>
        <v>167</v>
      </c>
      <c r="L42" s="298">
        <v>81</v>
      </c>
      <c r="M42" s="314">
        <v>86</v>
      </c>
      <c r="N42" s="313">
        <f>SUM(O42:P42)</f>
        <v>140</v>
      </c>
      <c r="O42" s="298">
        <v>63</v>
      </c>
      <c r="P42" s="314">
        <v>77</v>
      </c>
      <c r="Q42" s="284" t="s">
        <v>181</v>
      </c>
      <c r="R42" s="271" t="s">
        <v>181</v>
      </c>
      <c r="S42" s="205" t="s">
        <v>181</v>
      </c>
      <c r="T42" s="284" t="s">
        <v>181</v>
      </c>
      <c r="U42" s="271" t="s">
        <v>181</v>
      </c>
      <c r="V42" s="205" t="s">
        <v>181</v>
      </c>
      <c r="W42" s="284" t="s">
        <v>181</v>
      </c>
      <c r="X42" s="271" t="s">
        <v>181</v>
      </c>
      <c r="Y42" s="205" t="s">
        <v>181</v>
      </c>
      <c r="Z42" s="284" t="s">
        <v>181</v>
      </c>
      <c r="AA42" s="271" t="s">
        <v>181</v>
      </c>
      <c r="AB42" s="205" t="s">
        <v>181</v>
      </c>
      <c r="AC42" s="284" t="s">
        <v>181</v>
      </c>
      <c r="AD42" s="271" t="s">
        <v>181</v>
      </c>
      <c r="AE42" s="205" t="s">
        <v>181</v>
      </c>
      <c r="AF42" s="448">
        <v>142</v>
      </c>
    </row>
    <row r="43" spans="1:32" ht="21.75" customHeight="1">
      <c r="A43" s="443" t="s">
        <v>705</v>
      </c>
      <c r="B43" s="524">
        <f>SUM(C43:D43)</f>
        <v>580</v>
      </c>
      <c r="C43" s="523">
        <v>242</v>
      </c>
      <c r="D43" s="525">
        <v>338</v>
      </c>
      <c r="E43" s="524">
        <f>SUM(F43:G43)</f>
        <v>456</v>
      </c>
      <c r="F43" s="523">
        <v>233</v>
      </c>
      <c r="G43" s="525">
        <v>223</v>
      </c>
      <c r="H43" s="524">
        <f>SUM(I43:J43)</f>
        <v>150</v>
      </c>
      <c r="I43" s="523">
        <v>81</v>
      </c>
      <c r="J43" s="525">
        <v>69</v>
      </c>
      <c r="K43" s="524">
        <f>SUM(L43:M43)</f>
        <v>143</v>
      </c>
      <c r="L43" s="523">
        <v>75</v>
      </c>
      <c r="M43" s="525">
        <v>68</v>
      </c>
      <c r="N43" s="524">
        <f>SUM(O43:P43)</f>
        <v>163</v>
      </c>
      <c r="O43" s="523">
        <v>77</v>
      </c>
      <c r="P43" s="525">
        <v>86</v>
      </c>
      <c r="Q43" s="511" t="s">
        <v>181</v>
      </c>
      <c r="R43" s="512" t="s">
        <v>181</v>
      </c>
      <c r="S43" s="513" t="s">
        <v>181</v>
      </c>
      <c r="T43" s="511" t="s">
        <v>181</v>
      </c>
      <c r="U43" s="512" t="s">
        <v>181</v>
      </c>
      <c r="V43" s="513" t="s">
        <v>181</v>
      </c>
      <c r="W43" s="511" t="s">
        <v>181</v>
      </c>
      <c r="X43" s="512" t="s">
        <v>181</v>
      </c>
      <c r="Y43" s="513" t="s">
        <v>181</v>
      </c>
      <c r="Z43" s="511" t="s">
        <v>181</v>
      </c>
      <c r="AA43" s="512" t="s">
        <v>181</v>
      </c>
      <c r="AB43" s="513" t="s">
        <v>181</v>
      </c>
      <c r="AC43" s="511" t="s">
        <v>181</v>
      </c>
      <c r="AD43" s="512" t="s">
        <v>181</v>
      </c>
      <c r="AE43" s="513" t="s">
        <v>181</v>
      </c>
      <c r="AF43" s="705">
        <v>124</v>
      </c>
    </row>
    <row r="44" spans="1:32" ht="13.5" customHeight="1">
      <c r="A44" s="510" t="s">
        <v>251</v>
      </c>
      <c r="B44" s="323"/>
      <c r="C44" s="323"/>
      <c r="D44" s="323"/>
      <c r="E44" s="323"/>
      <c r="F44" s="323"/>
      <c r="G44" s="323"/>
      <c r="H44" s="323"/>
      <c r="I44" s="323"/>
      <c r="J44" s="323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323"/>
      <c r="W44" s="323"/>
      <c r="X44" s="323"/>
      <c r="Y44" s="323"/>
      <c r="Z44" s="323"/>
      <c r="AA44" s="323"/>
      <c r="AB44" s="323"/>
      <c r="AC44" s="799" t="s">
        <v>60</v>
      </c>
      <c r="AD44" s="799"/>
      <c r="AE44" s="799"/>
      <c r="AF44" s="799"/>
    </row>
  </sheetData>
  <mergeCells count="9">
    <mergeCell ref="AC44:AF44"/>
    <mergeCell ref="AD4:AF4"/>
    <mergeCell ref="A4:F4"/>
    <mergeCell ref="AO4:AQ4"/>
    <mergeCell ref="A5:A8"/>
    <mergeCell ref="E5:AE5"/>
    <mergeCell ref="AF5:AF8"/>
    <mergeCell ref="E6:P6"/>
    <mergeCell ref="Q6:AE6"/>
  </mergeCells>
  <phoneticPr fontId="5"/>
  <printOptions gridLinesSet="0"/>
  <pageMargins left="0" right="0" top="0.51181102362204722" bottom="0.31496062992125984" header="0.51181102362204722" footer="0.31496062992125984"/>
  <pageSetup paperSize="9" scale="63" orientation="landscape" r:id="rId1"/>
  <headerFooter alignWithMargins="0">
    <oddFooter>&amp;C９－⑪</oddFooter>
  </headerFooter>
  <ignoredErrors>
    <ignoredError sqref="A10:A15 A28:A32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BJ48"/>
  <sheetViews>
    <sheetView showGridLines="0" view="pageBreakPreview" zoomScaleNormal="100" zoomScaleSheetLayoutView="100" workbookViewId="0">
      <pane xSplit="1" ySplit="6" topLeftCell="B7" activePane="bottomRight" state="frozen"/>
      <selection activeCell="F36" sqref="F36"/>
      <selection pane="topRight" activeCell="F36" sqref="F36"/>
      <selection pane="bottomLeft" activeCell="F36" sqref="F36"/>
      <selection pane="bottomRight"/>
    </sheetView>
  </sheetViews>
  <sheetFormatPr defaultColWidth="15.5" defaultRowHeight="12"/>
  <cols>
    <col min="1" max="1" width="11.25" style="12" customWidth="1"/>
    <col min="2" max="2" width="6.25" style="12" customWidth="1"/>
    <col min="3" max="31" width="5.125" style="12" customWidth="1"/>
    <col min="32" max="16384" width="15.5" style="12"/>
  </cols>
  <sheetData>
    <row r="1" spans="1:62" ht="20.100000000000001" customHeight="1">
      <c r="A1" s="351" t="s">
        <v>178</v>
      </c>
      <c r="Z1" s="13"/>
    </row>
    <row r="2" spans="1:62" ht="7.5" customHeight="1">
      <c r="A2" s="106"/>
    </row>
    <row r="3" spans="1:62" s="322" customFormat="1" ht="20.100000000000001" customHeight="1">
      <c r="A3" s="281" t="s">
        <v>360</v>
      </c>
    </row>
    <row r="4" spans="1:62" ht="20.100000000000001" customHeight="1" thickBot="1">
      <c r="A4" s="7"/>
      <c r="AC4" s="800" t="s">
        <v>98</v>
      </c>
      <c r="AD4" s="800"/>
      <c r="AE4" s="800"/>
    </row>
    <row r="5" spans="1:62" s="68" customFormat="1" ht="18" customHeight="1" thickTop="1">
      <c r="A5" s="863" t="s">
        <v>146</v>
      </c>
      <c r="B5" s="152"/>
      <c r="C5" s="153" t="s">
        <v>13</v>
      </c>
      <c r="D5" s="154"/>
      <c r="E5" s="152"/>
      <c r="F5" s="153" t="s">
        <v>125</v>
      </c>
      <c r="G5" s="154"/>
      <c r="H5" s="865" t="s">
        <v>35</v>
      </c>
      <c r="I5" s="866"/>
      <c r="J5" s="867"/>
      <c r="K5" s="155"/>
      <c r="L5" s="156" t="s">
        <v>104</v>
      </c>
      <c r="M5" s="157"/>
      <c r="N5" s="152"/>
      <c r="O5" s="153" t="s">
        <v>103</v>
      </c>
      <c r="P5" s="154"/>
      <c r="Q5" s="153"/>
      <c r="R5" s="153" t="s">
        <v>45</v>
      </c>
      <c r="S5" s="154"/>
      <c r="T5" s="153"/>
      <c r="U5" s="153" t="s">
        <v>15</v>
      </c>
      <c r="V5" s="154"/>
      <c r="W5" s="153"/>
      <c r="X5" s="153" t="s">
        <v>14</v>
      </c>
      <c r="Y5" s="154"/>
      <c r="Z5" s="158"/>
      <c r="AA5" s="159" t="s">
        <v>124</v>
      </c>
      <c r="AB5" s="455"/>
      <c r="AC5" s="801" t="s">
        <v>101</v>
      </c>
      <c r="AD5" s="804"/>
      <c r="AE5" s="804"/>
    </row>
    <row r="6" spans="1:62" s="68" customFormat="1" ht="18" customHeight="1">
      <c r="A6" s="864"/>
      <c r="B6" s="63" t="s">
        <v>6</v>
      </c>
      <c r="C6" s="63" t="s">
        <v>5</v>
      </c>
      <c r="D6" s="63" t="s">
        <v>4</v>
      </c>
      <c r="E6" s="63" t="s">
        <v>6</v>
      </c>
      <c r="F6" s="63" t="s">
        <v>5</v>
      </c>
      <c r="G6" s="63" t="s">
        <v>4</v>
      </c>
      <c r="H6" s="64" t="s">
        <v>6</v>
      </c>
      <c r="I6" s="64" t="s">
        <v>5</v>
      </c>
      <c r="J6" s="64" t="s">
        <v>4</v>
      </c>
      <c r="K6" s="65" t="s">
        <v>6</v>
      </c>
      <c r="L6" s="65" t="s">
        <v>5</v>
      </c>
      <c r="M6" s="65" t="s">
        <v>4</v>
      </c>
      <c r="N6" s="63" t="s">
        <v>6</v>
      </c>
      <c r="O6" s="63" t="s">
        <v>5</v>
      </c>
      <c r="P6" s="63" t="s">
        <v>4</v>
      </c>
      <c r="Q6" s="63" t="s">
        <v>6</v>
      </c>
      <c r="R6" s="63" t="s">
        <v>5</v>
      </c>
      <c r="S6" s="63" t="s">
        <v>4</v>
      </c>
      <c r="T6" s="63" t="s">
        <v>6</v>
      </c>
      <c r="U6" s="63" t="s">
        <v>5</v>
      </c>
      <c r="V6" s="63" t="s">
        <v>4</v>
      </c>
      <c r="W6" s="63" t="s">
        <v>6</v>
      </c>
      <c r="X6" s="63" t="s">
        <v>5</v>
      </c>
      <c r="Y6" s="63" t="s">
        <v>4</v>
      </c>
      <c r="Z6" s="66" t="s">
        <v>6</v>
      </c>
      <c r="AA6" s="66" t="s">
        <v>5</v>
      </c>
      <c r="AB6" s="457" t="s">
        <v>4</v>
      </c>
      <c r="AC6" s="465" t="s">
        <v>6</v>
      </c>
      <c r="AD6" s="67" t="s">
        <v>5</v>
      </c>
      <c r="AE6" s="458" t="s">
        <v>4</v>
      </c>
    </row>
    <row r="7" spans="1:62" s="41" customFormat="1" ht="22.5" customHeight="1">
      <c r="A7" s="442" t="s">
        <v>614</v>
      </c>
      <c r="B7" s="256">
        <v>93</v>
      </c>
      <c r="C7" s="209">
        <v>55</v>
      </c>
      <c r="D7" s="218">
        <v>38</v>
      </c>
      <c r="E7" s="256">
        <v>2</v>
      </c>
      <c r="F7" s="209">
        <v>2</v>
      </c>
      <c r="G7" s="218" t="s">
        <v>179</v>
      </c>
      <c r="H7" s="256" t="s">
        <v>179</v>
      </c>
      <c r="I7" s="209" t="s">
        <v>179</v>
      </c>
      <c r="J7" s="218" t="s">
        <v>179</v>
      </c>
      <c r="K7" s="256">
        <v>3</v>
      </c>
      <c r="L7" s="209">
        <v>3</v>
      </c>
      <c r="M7" s="218" t="s">
        <v>179</v>
      </c>
      <c r="N7" s="256">
        <v>65</v>
      </c>
      <c r="O7" s="209">
        <v>39</v>
      </c>
      <c r="P7" s="218">
        <v>26</v>
      </c>
      <c r="Q7" s="256">
        <v>2</v>
      </c>
      <c r="R7" s="206" t="s">
        <v>179</v>
      </c>
      <c r="S7" s="218">
        <v>2</v>
      </c>
      <c r="T7" s="256">
        <v>2</v>
      </c>
      <c r="U7" s="204" t="s">
        <v>179</v>
      </c>
      <c r="V7" s="218">
        <v>2</v>
      </c>
      <c r="W7" s="256">
        <v>1</v>
      </c>
      <c r="X7" s="206" t="s">
        <v>179</v>
      </c>
      <c r="Y7" s="218">
        <v>1</v>
      </c>
      <c r="Z7" s="256">
        <v>18</v>
      </c>
      <c r="AA7" s="209">
        <v>11</v>
      </c>
      <c r="AB7" s="209">
        <v>7</v>
      </c>
      <c r="AC7" s="463">
        <v>13</v>
      </c>
      <c r="AD7" s="209">
        <v>8</v>
      </c>
      <c r="AE7" s="209">
        <v>5</v>
      </c>
      <c r="AF7" s="60" t="s">
        <v>34</v>
      </c>
      <c r="AG7" s="60" t="s">
        <v>34</v>
      </c>
      <c r="AH7" s="60" t="s">
        <v>34</v>
      </c>
      <c r="AI7" s="60" t="s">
        <v>34</v>
      </c>
      <c r="AJ7" s="60" t="s">
        <v>34</v>
      </c>
      <c r="AK7" s="60" t="s">
        <v>34</v>
      </c>
      <c r="AL7" s="60" t="s">
        <v>34</v>
      </c>
      <c r="AM7" s="60" t="s">
        <v>34</v>
      </c>
      <c r="AN7" s="60" t="s">
        <v>34</v>
      </c>
      <c r="AO7" s="60" t="s">
        <v>34</v>
      </c>
      <c r="AP7" s="60" t="s">
        <v>34</v>
      </c>
      <c r="AQ7" s="60" t="s">
        <v>34</v>
      </c>
      <c r="AR7" s="60" t="s">
        <v>34</v>
      </c>
      <c r="AS7" s="60" t="s">
        <v>34</v>
      </c>
      <c r="AT7" s="60" t="s">
        <v>34</v>
      </c>
      <c r="AU7" s="60" t="s">
        <v>34</v>
      </c>
      <c r="AV7" s="60" t="s">
        <v>34</v>
      </c>
      <c r="AW7" s="60" t="s">
        <v>34</v>
      </c>
      <c r="AX7" s="60" t="s">
        <v>34</v>
      </c>
      <c r="AY7" s="60" t="s">
        <v>34</v>
      </c>
      <c r="AZ7" s="60" t="s">
        <v>34</v>
      </c>
      <c r="BA7" s="60" t="s">
        <v>34</v>
      </c>
      <c r="BB7" s="60"/>
      <c r="BC7" s="60"/>
      <c r="BD7" s="60"/>
      <c r="BE7" s="60"/>
      <c r="BF7" s="60"/>
      <c r="BG7" s="60"/>
      <c r="BH7" s="60"/>
      <c r="BI7" s="60"/>
      <c r="BJ7" s="60"/>
    </row>
    <row r="8" spans="1:62" s="41" customFormat="1" ht="22.5" customHeight="1">
      <c r="A8" s="442">
        <v>21</v>
      </c>
      <c r="B8" s="243">
        <v>92</v>
      </c>
      <c r="C8" s="206">
        <v>53</v>
      </c>
      <c r="D8" s="216">
        <v>39</v>
      </c>
      <c r="E8" s="243">
        <v>2</v>
      </c>
      <c r="F8" s="206">
        <v>2</v>
      </c>
      <c r="G8" s="216" t="s">
        <v>179</v>
      </c>
      <c r="H8" s="243">
        <v>1</v>
      </c>
      <c r="I8" s="206">
        <v>1</v>
      </c>
      <c r="J8" s="216" t="s">
        <v>179</v>
      </c>
      <c r="K8" s="243">
        <v>3</v>
      </c>
      <c r="L8" s="206">
        <v>3</v>
      </c>
      <c r="M8" s="216" t="s">
        <v>179</v>
      </c>
      <c r="N8" s="243">
        <v>67</v>
      </c>
      <c r="O8" s="206">
        <v>39</v>
      </c>
      <c r="P8" s="216">
        <v>28</v>
      </c>
      <c r="Q8" s="243">
        <v>1</v>
      </c>
      <c r="R8" s="206" t="s">
        <v>179</v>
      </c>
      <c r="S8" s="216">
        <v>1</v>
      </c>
      <c r="T8" s="243">
        <v>2</v>
      </c>
      <c r="U8" s="204" t="s">
        <v>179</v>
      </c>
      <c r="V8" s="216">
        <v>2</v>
      </c>
      <c r="W8" s="243">
        <v>1</v>
      </c>
      <c r="X8" s="206" t="s">
        <v>179</v>
      </c>
      <c r="Y8" s="216">
        <v>1</v>
      </c>
      <c r="Z8" s="243">
        <v>15</v>
      </c>
      <c r="AA8" s="206">
        <v>8</v>
      </c>
      <c r="AB8" s="206">
        <v>7</v>
      </c>
      <c r="AC8" s="462">
        <v>11</v>
      </c>
      <c r="AD8" s="206">
        <v>7</v>
      </c>
      <c r="AE8" s="206">
        <v>4</v>
      </c>
    </row>
    <row r="9" spans="1:62" s="41" customFormat="1" ht="22.5" customHeight="1">
      <c r="A9" s="442">
        <v>22</v>
      </c>
      <c r="B9" s="243">
        <v>93</v>
      </c>
      <c r="C9" s="206">
        <v>54</v>
      </c>
      <c r="D9" s="216">
        <v>39</v>
      </c>
      <c r="E9" s="243">
        <v>2</v>
      </c>
      <c r="F9" s="206">
        <v>2</v>
      </c>
      <c r="G9" s="216" t="s">
        <v>179</v>
      </c>
      <c r="H9" s="243">
        <v>1</v>
      </c>
      <c r="I9" s="206">
        <v>1</v>
      </c>
      <c r="J9" s="216" t="s">
        <v>179</v>
      </c>
      <c r="K9" s="243">
        <v>4</v>
      </c>
      <c r="L9" s="206">
        <v>4</v>
      </c>
      <c r="M9" s="216" t="s">
        <v>179</v>
      </c>
      <c r="N9" s="243">
        <v>59</v>
      </c>
      <c r="O9" s="206">
        <v>34</v>
      </c>
      <c r="P9" s="216">
        <v>25</v>
      </c>
      <c r="Q9" s="243">
        <v>1</v>
      </c>
      <c r="R9" s="206" t="s">
        <v>179</v>
      </c>
      <c r="S9" s="216">
        <v>1</v>
      </c>
      <c r="T9" s="243">
        <v>2</v>
      </c>
      <c r="U9" s="204" t="s">
        <v>179</v>
      </c>
      <c r="V9" s="216">
        <v>2</v>
      </c>
      <c r="W9" s="243">
        <v>1</v>
      </c>
      <c r="X9" s="206" t="s">
        <v>179</v>
      </c>
      <c r="Y9" s="216">
        <v>1</v>
      </c>
      <c r="Z9" s="243">
        <v>23</v>
      </c>
      <c r="AA9" s="206">
        <v>13</v>
      </c>
      <c r="AB9" s="206">
        <v>10</v>
      </c>
      <c r="AC9" s="462">
        <v>11</v>
      </c>
      <c r="AD9" s="206">
        <v>7</v>
      </c>
      <c r="AE9" s="206">
        <v>4</v>
      </c>
    </row>
    <row r="10" spans="1:62" s="41" customFormat="1" ht="22.5" customHeight="1">
      <c r="A10" s="442">
        <v>23</v>
      </c>
      <c r="B10" s="243">
        <v>92</v>
      </c>
      <c r="C10" s="206">
        <v>55</v>
      </c>
      <c r="D10" s="216">
        <v>37</v>
      </c>
      <c r="E10" s="243">
        <v>2</v>
      </c>
      <c r="F10" s="206">
        <v>2</v>
      </c>
      <c r="G10" s="216" t="s">
        <v>179</v>
      </c>
      <c r="H10" s="243">
        <v>1</v>
      </c>
      <c r="I10" s="206">
        <v>1</v>
      </c>
      <c r="J10" s="216" t="s">
        <v>179</v>
      </c>
      <c r="K10" s="243">
        <v>4</v>
      </c>
      <c r="L10" s="206">
        <v>3</v>
      </c>
      <c r="M10" s="216">
        <v>1</v>
      </c>
      <c r="N10" s="243">
        <v>61</v>
      </c>
      <c r="O10" s="206">
        <v>39</v>
      </c>
      <c r="P10" s="216">
        <v>22</v>
      </c>
      <c r="Q10" s="243">
        <v>2</v>
      </c>
      <c r="R10" s="206" t="s">
        <v>179</v>
      </c>
      <c r="S10" s="216">
        <v>2</v>
      </c>
      <c r="T10" s="243">
        <v>3</v>
      </c>
      <c r="U10" s="204" t="s">
        <v>179</v>
      </c>
      <c r="V10" s="216">
        <v>3</v>
      </c>
      <c r="W10" s="243" t="s">
        <v>179</v>
      </c>
      <c r="X10" s="206" t="s">
        <v>179</v>
      </c>
      <c r="Y10" s="216" t="s">
        <v>179</v>
      </c>
      <c r="Z10" s="243">
        <v>19</v>
      </c>
      <c r="AA10" s="206">
        <v>10</v>
      </c>
      <c r="AB10" s="206">
        <v>9</v>
      </c>
      <c r="AC10" s="462">
        <v>11</v>
      </c>
      <c r="AD10" s="206">
        <v>5</v>
      </c>
      <c r="AE10" s="206">
        <v>6</v>
      </c>
    </row>
    <row r="11" spans="1:62" s="41" customFormat="1" ht="22.5" customHeight="1">
      <c r="A11" s="442">
        <v>24</v>
      </c>
      <c r="B11" s="243">
        <v>91</v>
      </c>
      <c r="C11" s="206">
        <v>55</v>
      </c>
      <c r="D11" s="216">
        <v>36</v>
      </c>
      <c r="E11" s="243">
        <v>2</v>
      </c>
      <c r="F11" s="206">
        <v>2</v>
      </c>
      <c r="G11" s="216" t="s">
        <v>179</v>
      </c>
      <c r="H11" s="243">
        <v>1</v>
      </c>
      <c r="I11" s="206">
        <v>1</v>
      </c>
      <c r="J11" s="216" t="s">
        <v>179</v>
      </c>
      <c r="K11" s="243">
        <v>3</v>
      </c>
      <c r="L11" s="206">
        <v>2</v>
      </c>
      <c r="M11" s="216">
        <v>1</v>
      </c>
      <c r="N11" s="243">
        <v>62</v>
      </c>
      <c r="O11" s="206">
        <v>41</v>
      </c>
      <c r="P11" s="216">
        <v>21</v>
      </c>
      <c r="Q11" s="243">
        <v>2</v>
      </c>
      <c r="R11" s="206" t="s">
        <v>179</v>
      </c>
      <c r="S11" s="216">
        <v>2</v>
      </c>
      <c r="T11" s="243">
        <v>3</v>
      </c>
      <c r="U11" s="204" t="s">
        <v>179</v>
      </c>
      <c r="V11" s="216">
        <v>3</v>
      </c>
      <c r="W11" s="243" t="s">
        <v>179</v>
      </c>
      <c r="X11" s="206" t="s">
        <v>179</v>
      </c>
      <c r="Y11" s="216" t="s">
        <v>179</v>
      </c>
      <c r="Z11" s="243">
        <v>18</v>
      </c>
      <c r="AA11" s="206">
        <v>9</v>
      </c>
      <c r="AB11" s="206">
        <v>9</v>
      </c>
      <c r="AC11" s="462">
        <v>11</v>
      </c>
      <c r="AD11" s="206">
        <v>5</v>
      </c>
      <c r="AE11" s="206">
        <v>6</v>
      </c>
    </row>
    <row r="12" spans="1:62" s="41" customFormat="1" ht="22.5" customHeight="1">
      <c r="A12" s="442" t="s">
        <v>403</v>
      </c>
      <c r="B12" s="243">
        <v>91</v>
      </c>
      <c r="C12" s="206">
        <v>55</v>
      </c>
      <c r="D12" s="216">
        <v>36</v>
      </c>
      <c r="E12" s="243">
        <v>2</v>
      </c>
      <c r="F12" s="206">
        <v>2</v>
      </c>
      <c r="G12" s="216" t="s">
        <v>179</v>
      </c>
      <c r="H12" s="243">
        <v>1</v>
      </c>
      <c r="I12" s="206">
        <v>1</v>
      </c>
      <c r="J12" s="216" t="s">
        <v>179</v>
      </c>
      <c r="K12" s="243">
        <v>3</v>
      </c>
      <c r="L12" s="206">
        <v>2</v>
      </c>
      <c r="M12" s="216">
        <v>1</v>
      </c>
      <c r="N12" s="243">
        <v>63</v>
      </c>
      <c r="O12" s="206">
        <v>44</v>
      </c>
      <c r="P12" s="216">
        <v>19</v>
      </c>
      <c r="Q12" s="243">
        <v>2</v>
      </c>
      <c r="R12" s="206" t="s">
        <v>179</v>
      </c>
      <c r="S12" s="216">
        <v>2</v>
      </c>
      <c r="T12" s="243">
        <v>3</v>
      </c>
      <c r="U12" s="204" t="s">
        <v>179</v>
      </c>
      <c r="V12" s="216">
        <v>3</v>
      </c>
      <c r="W12" s="243" t="s">
        <v>179</v>
      </c>
      <c r="X12" s="206" t="s">
        <v>179</v>
      </c>
      <c r="Y12" s="216" t="s">
        <v>179</v>
      </c>
      <c r="Z12" s="243">
        <v>17</v>
      </c>
      <c r="AA12" s="206">
        <v>6</v>
      </c>
      <c r="AB12" s="206">
        <v>11</v>
      </c>
      <c r="AC12" s="462">
        <v>11</v>
      </c>
      <c r="AD12" s="206">
        <v>6</v>
      </c>
      <c r="AE12" s="206">
        <v>5</v>
      </c>
    </row>
    <row r="13" spans="1:62" s="41" customFormat="1" ht="22.5" customHeight="1">
      <c r="A13" s="442" t="s">
        <v>429</v>
      </c>
      <c r="B13" s="243">
        <v>95</v>
      </c>
      <c r="C13" s="206">
        <v>58</v>
      </c>
      <c r="D13" s="216">
        <v>37</v>
      </c>
      <c r="E13" s="243">
        <v>2</v>
      </c>
      <c r="F13" s="206">
        <v>2</v>
      </c>
      <c r="G13" s="216" t="s">
        <v>179</v>
      </c>
      <c r="H13" s="243">
        <v>1</v>
      </c>
      <c r="I13" s="206">
        <v>1</v>
      </c>
      <c r="J13" s="216" t="s">
        <v>179</v>
      </c>
      <c r="K13" s="243">
        <v>3</v>
      </c>
      <c r="L13" s="206">
        <v>2</v>
      </c>
      <c r="M13" s="216">
        <v>1</v>
      </c>
      <c r="N13" s="243">
        <v>61</v>
      </c>
      <c r="O13" s="206">
        <v>41</v>
      </c>
      <c r="P13" s="216">
        <v>20</v>
      </c>
      <c r="Q13" s="243">
        <v>2</v>
      </c>
      <c r="R13" s="206" t="s">
        <v>179</v>
      </c>
      <c r="S13" s="216">
        <v>2</v>
      </c>
      <c r="T13" s="243">
        <v>3</v>
      </c>
      <c r="U13" s="204" t="s">
        <v>179</v>
      </c>
      <c r="V13" s="216">
        <v>3</v>
      </c>
      <c r="W13" s="243" t="s">
        <v>179</v>
      </c>
      <c r="X13" s="206" t="s">
        <v>179</v>
      </c>
      <c r="Y13" s="216" t="s">
        <v>179</v>
      </c>
      <c r="Z13" s="243">
        <v>23</v>
      </c>
      <c r="AA13" s="206">
        <v>12</v>
      </c>
      <c r="AB13" s="206">
        <v>11</v>
      </c>
      <c r="AC13" s="462">
        <v>11</v>
      </c>
      <c r="AD13" s="206">
        <v>6</v>
      </c>
      <c r="AE13" s="206">
        <v>5</v>
      </c>
    </row>
    <row r="14" spans="1:62" s="41" customFormat="1" ht="22.5" customHeight="1">
      <c r="A14" s="442" t="s">
        <v>446</v>
      </c>
      <c r="B14" s="243">
        <v>89</v>
      </c>
      <c r="C14" s="206">
        <v>54</v>
      </c>
      <c r="D14" s="216">
        <v>35</v>
      </c>
      <c r="E14" s="243">
        <v>2</v>
      </c>
      <c r="F14" s="206">
        <v>2</v>
      </c>
      <c r="G14" s="216" t="s">
        <v>504</v>
      </c>
      <c r="H14" s="243">
        <v>1</v>
      </c>
      <c r="I14" s="206">
        <v>1</v>
      </c>
      <c r="J14" s="216" t="s">
        <v>179</v>
      </c>
      <c r="K14" s="243">
        <v>3</v>
      </c>
      <c r="L14" s="206">
        <v>2</v>
      </c>
      <c r="M14" s="216">
        <v>1</v>
      </c>
      <c r="N14" s="243">
        <v>60</v>
      </c>
      <c r="O14" s="206">
        <v>38</v>
      </c>
      <c r="P14" s="216">
        <v>22</v>
      </c>
      <c r="Q14" s="243">
        <v>1</v>
      </c>
      <c r="R14" s="206" t="s">
        <v>179</v>
      </c>
      <c r="S14" s="216">
        <v>1</v>
      </c>
      <c r="T14" s="243">
        <v>3</v>
      </c>
      <c r="U14" s="204" t="s">
        <v>179</v>
      </c>
      <c r="V14" s="216">
        <v>3</v>
      </c>
      <c r="W14" s="243" t="s">
        <v>179</v>
      </c>
      <c r="X14" s="206" t="s">
        <v>179</v>
      </c>
      <c r="Y14" s="216" t="s">
        <v>179</v>
      </c>
      <c r="Z14" s="243">
        <v>19</v>
      </c>
      <c r="AA14" s="206">
        <v>11</v>
      </c>
      <c r="AB14" s="206">
        <v>8</v>
      </c>
      <c r="AC14" s="462">
        <v>11</v>
      </c>
      <c r="AD14" s="206">
        <v>6</v>
      </c>
      <c r="AE14" s="206">
        <v>5</v>
      </c>
    </row>
    <row r="15" spans="1:62" s="41" customFormat="1" ht="22.5" customHeight="1">
      <c r="A15" s="442" t="s">
        <v>480</v>
      </c>
      <c r="B15" s="243">
        <v>93</v>
      </c>
      <c r="C15" s="206">
        <v>62</v>
      </c>
      <c r="D15" s="216">
        <v>31</v>
      </c>
      <c r="E15" s="243">
        <v>2</v>
      </c>
      <c r="F15" s="206">
        <v>2</v>
      </c>
      <c r="G15" s="216" t="s">
        <v>504</v>
      </c>
      <c r="H15" s="243">
        <v>1</v>
      </c>
      <c r="I15" s="206">
        <v>1</v>
      </c>
      <c r="J15" s="216" t="s">
        <v>504</v>
      </c>
      <c r="K15" s="243">
        <v>3</v>
      </c>
      <c r="L15" s="206">
        <v>3</v>
      </c>
      <c r="M15" s="216" t="s">
        <v>504</v>
      </c>
      <c r="N15" s="243">
        <v>56</v>
      </c>
      <c r="O15" s="206">
        <v>37</v>
      </c>
      <c r="P15" s="216">
        <v>19</v>
      </c>
      <c r="Q15" s="243">
        <v>1</v>
      </c>
      <c r="R15" s="206" t="s">
        <v>179</v>
      </c>
      <c r="S15" s="216">
        <v>1</v>
      </c>
      <c r="T15" s="243">
        <v>3</v>
      </c>
      <c r="U15" s="204" t="s">
        <v>179</v>
      </c>
      <c r="V15" s="216">
        <v>3</v>
      </c>
      <c r="W15" s="243" t="s">
        <v>179</v>
      </c>
      <c r="X15" s="206" t="s">
        <v>179</v>
      </c>
      <c r="Y15" s="216" t="s">
        <v>179</v>
      </c>
      <c r="Z15" s="243">
        <v>27</v>
      </c>
      <c r="AA15" s="206">
        <v>19</v>
      </c>
      <c r="AB15" s="206">
        <v>8</v>
      </c>
      <c r="AC15" s="462">
        <v>11</v>
      </c>
      <c r="AD15" s="206">
        <v>5</v>
      </c>
      <c r="AE15" s="206">
        <v>6</v>
      </c>
    </row>
    <row r="16" spans="1:62" s="41" customFormat="1" ht="22.5" customHeight="1">
      <c r="A16" s="442" t="s">
        <v>465</v>
      </c>
      <c r="B16" s="243">
        <v>98</v>
      </c>
      <c r="C16" s="206">
        <v>62</v>
      </c>
      <c r="D16" s="216">
        <v>36</v>
      </c>
      <c r="E16" s="243">
        <v>2</v>
      </c>
      <c r="F16" s="206">
        <v>2</v>
      </c>
      <c r="G16" s="216" t="s">
        <v>179</v>
      </c>
      <c r="H16" s="243">
        <v>1</v>
      </c>
      <c r="I16" s="206">
        <v>1</v>
      </c>
      <c r="J16" s="216" t="s">
        <v>179</v>
      </c>
      <c r="K16" s="243">
        <v>3</v>
      </c>
      <c r="L16" s="206">
        <v>2</v>
      </c>
      <c r="M16" s="216">
        <v>1</v>
      </c>
      <c r="N16" s="243">
        <v>53</v>
      </c>
      <c r="O16" s="206">
        <v>38</v>
      </c>
      <c r="P16" s="216">
        <v>15</v>
      </c>
      <c r="Q16" s="243">
        <v>1</v>
      </c>
      <c r="R16" s="206" t="s">
        <v>179</v>
      </c>
      <c r="S16" s="216">
        <v>1</v>
      </c>
      <c r="T16" s="243">
        <v>3</v>
      </c>
      <c r="U16" s="204" t="s">
        <v>179</v>
      </c>
      <c r="V16" s="216">
        <v>3</v>
      </c>
      <c r="W16" s="243">
        <v>1</v>
      </c>
      <c r="X16" s="206" t="s">
        <v>179</v>
      </c>
      <c r="Y16" s="216">
        <v>1</v>
      </c>
      <c r="Z16" s="243">
        <v>34</v>
      </c>
      <c r="AA16" s="206">
        <v>19</v>
      </c>
      <c r="AB16" s="206">
        <v>15</v>
      </c>
      <c r="AC16" s="462">
        <v>9</v>
      </c>
      <c r="AD16" s="206">
        <v>3</v>
      </c>
      <c r="AE16" s="206">
        <v>6</v>
      </c>
    </row>
    <row r="17" spans="1:62" s="41" customFormat="1" ht="22.5" customHeight="1">
      <c r="A17" s="442" t="s">
        <v>510</v>
      </c>
      <c r="B17" s="243">
        <v>93</v>
      </c>
      <c r="C17" s="206">
        <v>63</v>
      </c>
      <c r="D17" s="216">
        <v>30</v>
      </c>
      <c r="E17" s="243">
        <v>2</v>
      </c>
      <c r="F17" s="206">
        <v>2</v>
      </c>
      <c r="G17" s="216" t="s">
        <v>179</v>
      </c>
      <c r="H17" s="243">
        <v>1</v>
      </c>
      <c r="I17" s="206">
        <v>1</v>
      </c>
      <c r="J17" s="216" t="s">
        <v>179</v>
      </c>
      <c r="K17" s="243">
        <v>3</v>
      </c>
      <c r="L17" s="206">
        <v>3</v>
      </c>
      <c r="M17" s="216" t="s">
        <v>179</v>
      </c>
      <c r="N17" s="243">
        <v>58</v>
      </c>
      <c r="O17" s="206">
        <v>43</v>
      </c>
      <c r="P17" s="216">
        <v>15</v>
      </c>
      <c r="Q17" s="243">
        <v>1</v>
      </c>
      <c r="R17" s="206">
        <v>1</v>
      </c>
      <c r="S17" s="216" t="s">
        <v>179</v>
      </c>
      <c r="T17" s="243">
        <v>3</v>
      </c>
      <c r="U17" s="204">
        <v>1</v>
      </c>
      <c r="V17" s="216">
        <v>2</v>
      </c>
      <c r="W17" s="243">
        <v>1</v>
      </c>
      <c r="X17" s="206" t="s">
        <v>179</v>
      </c>
      <c r="Y17" s="216">
        <v>1</v>
      </c>
      <c r="Z17" s="243">
        <v>24</v>
      </c>
      <c r="AA17" s="206">
        <v>12</v>
      </c>
      <c r="AB17" s="206">
        <v>12</v>
      </c>
      <c r="AC17" s="462">
        <v>9</v>
      </c>
      <c r="AD17" s="206">
        <v>2</v>
      </c>
      <c r="AE17" s="206">
        <v>7</v>
      </c>
    </row>
    <row r="18" spans="1:62" s="41" customFormat="1" ht="22.5" customHeight="1">
      <c r="A18" s="442" t="s">
        <v>536</v>
      </c>
      <c r="B18" s="243">
        <v>93</v>
      </c>
      <c r="C18" s="206">
        <v>64</v>
      </c>
      <c r="D18" s="216">
        <v>29</v>
      </c>
      <c r="E18" s="243">
        <v>2</v>
      </c>
      <c r="F18" s="206">
        <v>2</v>
      </c>
      <c r="G18" s="216" t="s">
        <v>179</v>
      </c>
      <c r="H18" s="243">
        <v>1</v>
      </c>
      <c r="I18" s="206">
        <v>1</v>
      </c>
      <c r="J18" s="216" t="s">
        <v>179</v>
      </c>
      <c r="K18" s="243">
        <v>3</v>
      </c>
      <c r="L18" s="206">
        <v>3</v>
      </c>
      <c r="M18" s="216" t="s">
        <v>179</v>
      </c>
      <c r="N18" s="243">
        <v>54</v>
      </c>
      <c r="O18" s="206">
        <v>42</v>
      </c>
      <c r="P18" s="216">
        <v>12</v>
      </c>
      <c r="Q18" s="243">
        <v>1</v>
      </c>
      <c r="R18" s="206">
        <v>1</v>
      </c>
      <c r="S18" s="216" t="s">
        <v>179</v>
      </c>
      <c r="T18" s="243">
        <v>3</v>
      </c>
      <c r="U18" s="204" t="s">
        <v>179</v>
      </c>
      <c r="V18" s="216">
        <v>3</v>
      </c>
      <c r="W18" s="243">
        <v>1</v>
      </c>
      <c r="X18" s="206" t="s">
        <v>179</v>
      </c>
      <c r="Y18" s="216">
        <v>1</v>
      </c>
      <c r="Z18" s="243">
        <v>28</v>
      </c>
      <c r="AA18" s="206">
        <v>15</v>
      </c>
      <c r="AB18" s="206">
        <v>13</v>
      </c>
      <c r="AC18" s="462">
        <v>9</v>
      </c>
      <c r="AD18" s="206">
        <v>2</v>
      </c>
      <c r="AE18" s="206">
        <v>7</v>
      </c>
    </row>
    <row r="19" spans="1:62" s="41" customFormat="1" ht="22.5" customHeight="1">
      <c r="A19" s="442" t="s">
        <v>611</v>
      </c>
      <c r="B19" s="243">
        <v>87</v>
      </c>
      <c r="C19" s="206">
        <v>53</v>
      </c>
      <c r="D19" s="216">
        <v>34</v>
      </c>
      <c r="E19" s="243">
        <v>2</v>
      </c>
      <c r="F19" s="206">
        <v>2</v>
      </c>
      <c r="G19" s="216" t="s">
        <v>613</v>
      </c>
      <c r="H19" s="243">
        <v>1</v>
      </c>
      <c r="I19" s="206">
        <v>1</v>
      </c>
      <c r="J19" s="216" t="s">
        <v>613</v>
      </c>
      <c r="K19" s="243">
        <v>3</v>
      </c>
      <c r="L19" s="206">
        <v>2</v>
      </c>
      <c r="M19" s="216">
        <v>1</v>
      </c>
      <c r="N19" s="243">
        <v>49</v>
      </c>
      <c r="O19" s="206">
        <v>35</v>
      </c>
      <c r="P19" s="216">
        <v>14</v>
      </c>
      <c r="Q19" s="243" t="s">
        <v>613</v>
      </c>
      <c r="R19" s="206" t="s">
        <v>613</v>
      </c>
      <c r="S19" s="216" t="s">
        <v>613</v>
      </c>
      <c r="T19" s="243">
        <v>3</v>
      </c>
      <c r="U19" s="204" t="s">
        <v>613</v>
      </c>
      <c r="V19" s="216">
        <v>3</v>
      </c>
      <c r="W19" s="243">
        <v>1</v>
      </c>
      <c r="X19" s="206" t="s">
        <v>613</v>
      </c>
      <c r="Y19" s="216">
        <v>1</v>
      </c>
      <c r="Z19" s="243">
        <v>28</v>
      </c>
      <c r="AA19" s="206">
        <v>13</v>
      </c>
      <c r="AB19" s="206">
        <v>15</v>
      </c>
      <c r="AC19" s="462">
        <v>12</v>
      </c>
      <c r="AD19" s="206">
        <v>4</v>
      </c>
      <c r="AE19" s="206">
        <v>8</v>
      </c>
    </row>
    <row r="20" spans="1:62" s="41" customFormat="1" ht="22.5" customHeight="1">
      <c r="A20" s="442" t="s">
        <v>631</v>
      </c>
      <c r="B20" s="243">
        <v>83</v>
      </c>
      <c r="C20" s="206">
        <v>52</v>
      </c>
      <c r="D20" s="216">
        <v>31</v>
      </c>
      <c r="E20" s="243">
        <v>2</v>
      </c>
      <c r="F20" s="206">
        <v>2</v>
      </c>
      <c r="G20" s="216" t="s">
        <v>179</v>
      </c>
      <c r="H20" s="243">
        <v>1</v>
      </c>
      <c r="I20" s="206">
        <v>1</v>
      </c>
      <c r="J20" s="216" t="s">
        <v>179</v>
      </c>
      <c r="K20" s="243">
        <v>3</v>
      </c>
      <c r="L20" s="206">
        <v>2</v>
      </c>
      <c r="M20" s="216">
        <v>1</v>
      </c>
      <c r="N20" s="243">
        <v>51</v>
      </c>
      <c r="O20" s="206">
        <v>36</v>
      </c>
      <c r="P20" s="216">
        <v>15</v>
      </c>
      <c r="Q20" s="243">
        <v>1</v>
      </c>
      <c r="R20" s="206" t="s">
        <v>179</v>
      </c>
      <c r="S20" s="216">
        <v>1</v>
      </c>
      <c r="T20" s="243">
        <v>3</v>
      </c>
      <c r="U20" s="204" t="s">
        <v>179</v>
      </c>
      <c r="V20" s="216">
        <v>3</v>
      </c>
      <c r="W20" s="243" t="s">
        <v>179</v>
      </c>
      <c r="X20" s="206" t="s">
        <v>179</v>
      </c>
      <c r="Y20" s="216" t="s">
        <v>179</v>
      </c>
      <c r="Z20" s="243">
        <v>22</v>
      </c>
      <c r="AA20" s="206">
        <v>11</v>
      </c>
      <c r="AB20" s="206">
        <v>11</v>
      </c>
      <c r="AC20" s="462">
        <v>9</v>
      </c>
      <c r="AD20" s="206">
        <v>3</v>
      </c>
      <c r="AE20" s="206">
        <v>6</v>
      </c>
    </row>
    <row r="21" spans="1:62" s="41" customFormat="1" ht="22.5" customHeight="1">
      <c r="A21" s="442" t="s">
        <v>673</v>
      </c>
      <c r="B21" s="243">
        <v>82</v>
      </c>
      <c r="C21" s="206">
        <v>51</v>
      </c>
      <c r="D21" s="216">
        <v>31</v>
      </c>
      <c r="E21" s="243">
        <v>2</v>
      </c>
      <c r="F21" s="206">
        <v>2</v>
      </c>
      <c r="G21" s="216" t="s">
        <v>179</v>
      </c>
      <c r="H21" s="243">
        <v>1</v>
      </c>
      <c r="I21" s="206">
        <v>1</v>
      </c>
      <c r="J21" s="216" t="s">
        <v>179</v>
      </c>
      <c r="K21" s="243">
        <v>3</v>
      </c>
      <c r="L21" s="206">
        <v>2</v>
      </c>
      <c r="M21" s="216">
        <v>1</v>
      </c>
      <c r="N21" s="243">
        <v>50</v>
      </c>
      <c r="O21" s="206">
        <v>37</v>
      </c>
      <c r="P21" s="216">
        <v>13</v>
      </c>
      <c r="Q21" s="243">
        <v>1</v>
      </c>
      <c r="R21" s="206" t="s">
        <v>179</v>
      </c>
      <c r="S21" s="216">
        <v>1</v>
      </c>
      <c r="T21" s="243">
        <v>3</v>
      </c>
      <c r="U21" s="204" t="s">
        <v>179</v>
      </c>
      <c r="V21" s="216">
        <v>3</v>
      </c>
      <c r="W21" s="243" t="s">
        <v>179</v>
      </c>
      <c r="X21" s="206" t="s">
        <v>179</v>
      </c>
      <c r="Y21" s="216" t="s">
        <v>179</v>
      </c>
      <c r="Z21" s="243">
        <v>22</v>
      </c>
      <c r="AA21" s="206">
        <v>9</v>
      </c>
      <c r="AB21" s="206">
        <v>13</v>
      </c>
      <c r="AC21" s="462">
        <v>12</v>
      </c>
      <c r="AD21" s="206">
        <v>6</v>
      </c>
      <c r="AE21" s="206">
        <v>6</v>
      </c>
    </row>
    <row r="22" spans="1:62" s="41" customFormat="1" ht="22.5" customHeight="1">
      <c r="A22" s="442" t="s">
        <v>693</v>
      </c>
      <c r="B22" s="243">
        <v>78</v>
      </c>
      <c r="C22" s="206">
        <v>49</v>
      </c>
      <c r="D22" s="216">
        <v>29</v>
      </c>
      <c r="E22" s="243">
        <v>2</v>
      </c>
      <c r="F22" s="206">
        <v>2</v>
      </c>
      <c r="G22" s="216" t="s">
        <v>179</v>
      </c>
      <c r="H22" s="243">
        <v>1</v>
      </c>
      <c r="I22" s="206" t="s">
        <v>179</v>
      </c>
      <c r="J22" s="216">
        <v>1</v>
      </c>
      <c r="K22" s="243">
        <v>3</v>
      </c>
      <c r="L22" s="206">
        <v>3</v>
      </c>
      <c r="M22" s="216" t="s">
        <v>179</v>
      </c>
      <c r="N22" s="243">
        <v>48</v>
      </c>
      <c r="O22" s="206">
        <v>35</v>
      </c>
      <c r="P22" s="216">
        <v>13</v>
      </c>
      <c r="Q22" s="243">
        <v>2</v>
      </c>
      <c r="R22" s="206" t="s">
        <v>179</v>
      </c>
      <c r="S22" s="216">
        <v>2</v>
      </c>
      <c r="T22" s="243">
        <v>3</v>
      </c>
      <c r="U22" s="204" t="s">
        <v>179</v>
      </c>
      <c r="V22" s="216">
        <v>3</v>
      </c>
      <c r="W22" s="243" t="s">
        <v>179</v>
      </c>
      <c r="X22" s="206" t="s">
        <v>179</v>
      </c>
      <c r="Y22" s="216" t="s">
        <v>179</v>
      </c>
      <c r="Z22" s="243">
        <v>19</v>
      </c>
      <c r="AA22" s="206">
        <v>9</v>
      </c>
      <c r="AB22" s="206">
        <v>10</v>
      </c>
      <c r="AC22" s="462">
        <v>11</v>
      </c>
      <c r="AD22" s="206">
        <v>5</v>
      </c>
      <c r="AE22" s="206">
        <v>6</v>
      </c>
    </row>
    <row r="23" spans="1:62" s="41" customFormat="1" ht="22.5" customHeight="1">
      <c r="A23" s="442" t="s">
        <v>702</v>
      </c>
      <c r="B23" s="243">
        <v>78</v>
      </c>
      <c r="C23" s="206">
        <v>48</v>
      </c>
      <c r="D23" s="216">
        <v>30</v>
      </c>
      <c r="E23" s="243">
        <v>2</v>
      </c>
      <c r="F23" s="206">
        <v>2</v>
      </c>
      <c r="G23" s="216" t="s">
        <v>179</v>
      </c>
      <c r="H23" s="243">
        <v>1</v>
      </c>
      <c r="I23" s="206" t="s">
        <v>179</v>
      </c>
      <c r="J23" s="216">
        <v>1</v>
      </c>
      <c r="K23" s="243">
        <v>3</v>
      </c>
      <c r="L23" s="206">
        <v>2</v>
      </c>
      <c r="M23" s="216">
        <v>1</v>
      </c>
      <c r="N23" s="243">
        <v>50</v>
      </c>
      <c r="O23" s="206">
        <v>36</v>
      </c>
      <c r="P23" s="216">
        <v>14</v>
      </c>
      <c r="Q23" s="243">
        <v>1</v>
      </c>
      <c r="R23" s="206" t="s">
        <v>179</v>
      </c>
      <c r="S23" s="216">
        <v>1</v>
      </c>
      <c r="T23" s="243">
        <v>3</v>
      </c>
      <c r="U23" s="204" t="s">
        <v>179</v>
      </c>
      <c r="V23" s="216">
        <v>3</v>
      </c>
      <c r="W23" s="243" t="s">
        <v>179</v>
      </c>
      <c r="X23" s="206" t="s">
        <v>179</v>
      </c>
      <c r="Y23" s="216" t="s">
        <v>179</v>
      </c>
      <c r="Z23" s="243">
        <v>18</v>
      </c>
      <c r="AA23" s="206">
        <v>8</v>
      </c>
      <c r="AB23" s="206">
        <v>10</v>
      </c>
      <c r="AC23" s="462">
        <v>11</v>
      </c>
      <c r="AD23" s="206">
        <v>4</v>
      </c>
      <c r="AE23" s="206">
        <v>7</v>
      </c>
    </row>
    <row r="24" spans="1:62" s="58" customFormat="1" ht="22.5" customHeight="1">
      <c r="A24" s="579" t="s">
        <v>529</v>
      </c>
      <c r="B24" s="57"/>
      <c r="C24" s="55"/>
      <c r="D24" s="56"/>
      <c r="E24" s="57"/>
      <c r="F24" s="55"/>
      <c r="G24" s="56"/>
      <c r="H24" s="57"/>
      <c r="I24" s="55"/>
      <c r="J24" s="56"/>
      <c r="K24" s="57"/>
      <c r="L24" s="55"/>
      <c r="M24" s="56"/>
      <c r="N24" s="57"/>
      <c r="O24" s="55"/>
      <c r="P24" s="56"/>
      <c r="Q24" s="57"/>
      <c r="R24" s="55"/>
      <c r="S24" s="56"/>
      <c r="T24" s="57"/>
      <c r="U24" s="55"/>
      <c r="V24" s="56"/>
      <c r="W24" s="57"/>
      <c r="X24" s="55"/>
      <c r="Y24" s="56"/>
      <c r="Z24" s="57"/>
      <c r="AA24" s="55"/>
      <c r="AB24" s="55"/>
      <c r="AC24" s="466"/>
      <c r="AD24" s="55"/>
      <c r="AE24" s="55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</row>
    <row r="25" spans="1:62" s="59" customFormat="1" ht="22.5" customHeight="1">
      <c r="A25" s="442" t="s">
        <v>614</v>
      </c>
      <c r="B25" s="256">
        <v>40</v>
      </c>
      <c r="C25" s="209">
        <v>20</v>
      </c>
      <c r="D25" s="218">
        <v>20</v>
      </c>
      <c r="E25" s="256">
        <v>1</v>
      </c>
      <c r="F25" s="209">
        <v>1</v>
      </c>
      <c r="G25" s="318" t="s">
        <v>179</v>
      </c>
      <c r="H25" s="256" t="s">
        <v>179</v>
      </c>
      <c r="I25" s="209" t="s">
        <v>179</v>
      </c>
      <c r="J25" s="216" t="s">
        <v>179</v>
      </c>
      <c r="K25" s="256">
        <v>1</v>
      </c>
      <c r="L25" s="209">
        <v>1</v>
      </c>
      <c r="M25" s="218" t="s">
        <v>179</v>
      </c>
      <c r="N25" s="256">
        <v>22</v>
      </c>
      <c r="O25" s="209">
        <v>10</v>
      </c>
      <c r="P25" s="218">
        <v>12</v>
      </c>
      <c r="Q25" s="256">
        <v>2</v>
      </c>
      <c r="R25" s="209" t="s">
        <v>179</v>
      </c>
      <c r="S25" s="218">
        <v>2</v>
      </c>
      <c r="T25" s="256">
        <v>1</v>
      </c>
      <c r="U25" s="209" t="s">
        <v>179</v>
      </c>
      <c r="V25" s="218">
        <v>1</v>
      </c>
      <c r="W25" s="317" t="s">
        <v>179</v>
      </c>
      <c r="X25" s="299" t="s">
        <v>179</v>
      </c>
      <c r="Y25" s="318" t="s">
        <v>179</v>
      </c>
      <c r="Z25" s="256">
        <v>13</v>
      </c>
      <c r="AA25" s="209">
        <v>8</v>
      </c>
      <c r="AB25" s="209">
        <v>5</v>
      </c>
      <c r="AC25" s="463">
        <v>4</v>
      </c>
      <c r="AD25" s="209">
        <v>2</v>
      </c>
      <c r="AE25" s="209">
        <v>2</v>
      </c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</row>
    <row r="26" spans="1:62" s="59" customFormat="1" ht="22.5" customHeight="1">
      <c r="A26" s="442" t="s">
        <v>375</v>
      </c>
      <c r="B26" s="243">
        <v>40</v>
      </c>
      <c r="C26" s="206">
        <v>19</v>
      </c>
      <c r="D26" s="216">
        <v>21</v>
      </c>
      <c r="E26" s="243">
        <v>1</v>
      </c>
      <c r="F26" s="206">
        <v>1</v>
      </c>
      <c r="G26" s="318" t="s">
        <v>179</v>
      </c>
      <c r="H26" s="243">
        <v>1</v>
      </c>
      <c r="I26" s="206">
        <v>1</v>
      </c>
      <c r="J26" s="216" t="s">
        <v>179</v>
      </c>
      <c r="K26" s="243">
        <v>1</v>
      </c>
      <c r="L26" s="206">
        <v>1</v>
      </c>
      <c r="M26" s="216" t="s">
        <v>179</v>
      </c>
      <c r="N26" s="243">
        <v>25</v>
      </c>
      <c r="O26" s="206">
        <v>10</v>
      </c>
      <c r="P26" s="216">
        <v>15</v>
      </c>
      <c r="Q26" s="243">
        <v>1</v>
      </c>
      <c r="R26" s="209" t="s">
        <v>179</v>
      </c>
      <c r="S26" s="216">
        <v>1</v>
      </c>
      <c r="T26" s="243">
        <v>1</v>
      </c>
      <c r="U26" s="206" t="s">
        <v>179</v>
      </c>
      <c r="V26" s="216">
        <v>1</v>
      </c>
      <c r="W26" s="317" t="s">
        <v>179</v>
      </c>
      <c r="X26" s="299" t="s">
        <v>179</v>
      </c>
      <c r="Y26" s="318" t="s">
        <v>179</v>
      </c>
      <c r="Z26" s="243">
        <v>10</v>
      </c>
      <c r="AA26" s="206">
        <v>6</v>
      </c>
      <c r="AB26" s="206">
        <v>4</v>
      </c>
      <c r="AC26" s="462">
        <v>3</v>
      </c>
      <c r="AD26" s="206">
        <v>1</v>
      </c>
      <c r="AE26" s="206">
        <v>2</v>
      </c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</row>
    <row r="27" spans="1:62" s="30" customFormat="1" ht="22.5" customHeight="1">
      <c r="A27" s="442" t="s">
        <v>376</v>
      </c>
      <c r="B27" s="243">
        <v>42</v>
      </c>
      <c r="C27" s="206">
        <v>20</v>
      </c>
      <c r="D27" s="216">
        <v>22</v>
      </c>
      <c r="E27" s="243">
        <v>1</v>
      </c>
      <c r="F27" s="206">
        <v>1</v>
      </c>
      <c r="G27" s="318" t="s">
        <v>179</v>
      </c>
      <c r="H27" s="243">
        <v>1</v>
      </c>
      <c r="I27" s="206">
        <v>1</v>
      </c>
      <c r="J27" s="216" t="s">
        <v>179</v>
      </c>
      <c r="K27" s="243">
        <v>2</v>
      </c>
      <c r="L27" s="206">
        <v>2</v>
      </c>
      <c r="M27" s="216" t="s">
        <v>179</v>
      </c>
      <c r="N27" s="243">
        <v>24</v>
      </c>
      <c r="O27" s="206">
        <v>9</v>
      </c>
      <c r="P27" s="216">
        <v>15</v>
      </c>
      <c r="Q27" s="243">
        <v>1</v>
      </c>
      <c r="R27" s="209" t="s">
        <v>179</v>
      </c>
      <c r="S27" s="216">
        <v>1</v>
      </c>
      <c r="T27" s="243">
        <v>1</v>
      </c>
      <c r="U27" s="206" t="s">
        <v>179</v>
      </c>
      <c r="V27" s="216">
        <v>1</v>
      </c>
      <c r="W27" s="317" t="s">
        <v>179</v>
      </c>
      <c r="X27" s="299" t="s">
        <v>179</v>
      </c>
      <c r="Y27" s="318" t="s">
        <v>179</v>
      </c>
      <c r="Z27" s="243">
        <v>12</v>
      </c>
      <c r="AA27" s="206">
        <v>7</v>
      </c>
      <c r="AB27" s="206">
        <v>5</v>
      </c>
      <c r="AC27" s="462">
        <v>3</v>
      </c>
      <c r="AD27" s="206">
        <v>1</v>
      </c>
      <c r="AE27" s="206">
        <v>2</v>
      </c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</row>
    <row r="28" spans="1:62" ht="22.5" customHeight="1">
      <c r="A28" s="442" t="s">
        <v>377</v>
      </c>
      <c r="B28" s="313">
        <v>42</v>
      </c>
      <c r="C28" s="298">
        <v>19</v>
      </c>
      <c r="D28" s="314">
        <v>23</v>
      </c>
      <c r="E28" s="313">
        <v>1</v>
      </c>
      <c r="F28" s="298">
        <v>1</v>
      </c>
      <c r="G28" s="318" t="s">
        <v>179</v>
      </c>
      <c r="H28" s="313">
        <v>1</v>
      </c>
      <c r="I28" s="298">
        <v>1</v>
      </c>
      <c r="J28" s="216" t="s">
        <v>179</v>
      </c>
      <c r="K28" s="313">
        <v>2</v>
      </c>
      <c r="L28" s="298">
        <v>2</v>
      </c>
      <c r="M28" s="216" t="s">
        <v>179</v>
      </c>
      <c r="N28" s="313">
        <v>25</v>
      </c>
      <c r="O28" s="298">
        <v>10</v>
      </c>
      <c r="P28" s="314">
        <v>15</v>
      </c>
      <c r="Q28" s="313">
        <v>2</v>
      </c>
      <c r="R28" s="209" t="s">
        <v>179</v>
      </c>
      <c r="S28" s="314">
        <v>2</v>
      </c>
      <c r="T28" s="313">
        <v>1</v>
      </c>
      <c r="U28" s="206" t="s">
        <v>179</v>
      </c>
      <c r="V28" s="314">
        <v>1</v>
      </c>
      <c r="W28" s="317" t="s">
        <v>179</v>
      </c>
      <c r="X28" s="299" t="s">
        <v>179</v>
      </c>
      <c r="Y28" s="318" t="s">
        <v>179</v>
      </c>
      <c r="Z28" s="313">
        <v>10</v>
      </c>
      <c r="AA28" s="298">
        <v>5</v>
      </c>
      <c r="AB28" s="298">
        <v>5</v>
      </c>
      <c r="AC28" s="467">
        <v>3</v>
      </c>
      <c r="AD28" s="298">
        <v>1</v>
      </c>
      <c r="AE28" s="298">
        <v>2</v>
      </c>
    </row>
    <row r="29" spans="1:62" ht="22.5" customHeight="1">
      <c r="A29" s="442" t="s">
        <v>378</v>
      </c>
      <c r="B29" s="313">
        <v>40</v>
      </c>
      <c r="C29" s="298">
        <v>19</v>
      </c>
      <c r="D29" s="314">
        <v>21</v>
      </c>
      <c r="E29" s="313">
        <v>1</v>
      </c>
      <c r="F29" s="298">
        <v>1</v>
      </c>
      <c r="G29" s="318" t="s">
        <v>179</v>
      </c>
      <c r="H29" s="313">
        <v>1</v>
      </c>
      <c r="I29" s="298">
        <v>1</v>
      </c>
      <c r="J29" s="216" t="s">
        <v>179</v>
      </c>
      <c r="K29" s="313">
        <v>1</v>
      </c>
      <c r="L29" s="298">
        <v>1</v>
      </c>
      <c r="M29" s="216" t="s">
        <v>179</v>
      </c>
      <c r="N29" s="313">
        <v>24</v>
      </c>
      <c r="O29" s="298">
        <v>10</v>
      </c>
      <c r="P29" s="314">
        <v>14</v>
      </c>
      <c r="Q29" s="313">
        <v>2</v>
      </c>
      <c r="R29" s="209" t="s">
        <v>179</v>
      </c>
      <c r="S29" s="314">
        <v>2</v>
      </c>
      <c r="T29" s="313">
        <v>1</v>
      </c>
      <c r="U29" s="206" t="s">
        <v>179</v>
      </c>
      <c r="V29" s="314">
        <v>1</v>
      </c>
      <c r="W29" s="317" t="s">
        <v>179</v>
      </c>
      <c r="X29" s="299" t="s">
        <v>179</v>
      </c>
      <c r="Y29" s="318" t="s">
        <v>179</v>
      </c>
      <c r="Z29" s="313">
        <v>10</v>
      </c>
      <c r="AA29" s="298">
        <v>6</v>
      </c>
      <c r="AB29" s="298">
        <v>4</v>
      </c>
      <c r="AC29" s="467">
        <v>3</v>
      </c>
      <c r="AD29" s="298">
        <v>1</v>
      </c>
      <c r="AE29" s="298">
        <v>2</v>
      </c>
    </row>
    <row r="30" spans="1:62" ht="22.5" customHeight="1">
      <c r="A30" s="442" t="s">
        <v>403</v>
      </c>
      <c r="B30" s="313">
        <v>40</v>
      </c>
      <c r="C30" s="298">
        <v>17</v>
      </c>
      <c r="D30" s="314">
        <v>23</v>
      </c>
      <c r="E30" s="313">
        <v>1</v>
      </c>
      <c r="F30" s="298">
        <v>1</v>
      </c>
      <c r="G30" s="318" t="s">
        <v>179</v>
      </c>
      <c r="H30" s="313">
        <v>1</v>
      </c>
      <c r="I30" s="298">
        <v>1</v>
      </c>
      <c r="J30" s="216" t="s">
        <v>179</v>
      </c>
      <c r="K30" s="313">
        <v>1</v>
      </c>
      <c r="L30" s="298">
        <v>1</v>
      </c>
      <c r="M30" s="216" t="s">
        <v>179</v>
      </c>
      <c r="N30" s="313">
        <v>24</v>
      </c>
      <c r="O30" s="298">
        <v>10</v>
      </c>
      <c r="P30" s="314">
        <v>14</v>
      </c>
      <c r="Q30" s="313">
        <v>2</v>
      </c>
      <c r="R30" s="209" t="s">
        <v>179</v>
      </c>
      <c r="S30" s="314">
        <v>2</v>
      </c>
      <c r="T30" s="313">
        <v>1</v>
      </c>
      <c r="U30" s="206" t="s">
        <v>179</v>
      </c>
      <c r="V30" s="314">
        <v>1</v>
      </c>
      <c r="W30" s="317" t="s">
        <v>179</v>
      </c>
      <c r="X30" s="299" t="s">
        <v>179</v>
      </c>
      <c r="Y30" s="318" t="s">
        <v>179</v>
      </c>
      <c r="Z30" s="313">
        <v>10</v>
      </c>
      <c r="AA30" s="298">
        <v>4</v>
      </c>
      <c r="AB30" s="298">
        <v>6</v>
      </c>
      <c r="AC30" s="467">
        <v>3</v>
      </c>
      <c r="AD30" s="298">
        <v>1</v>
      </c>
      <c r="AE30" s="298">
        <v>2</v>
      </c>
    </row>
    <row r="31" spans="1:62" ht="22.5" customHeight="1">
      <c r="A31" s="442" t="s">
        <v>429</v>
      </c>
      <c r="B31" s="313">
        <v>43</v>
      </c>
      <c r="C31" s="298">
        <v>19</v>
      </c>
      <c r="D31" s="314">
        <v>24</v>
      </c>
      <c r="E31" s="313">
        <v>1</v>
      </c>
      <c r="F31" s="298">
        <v>1</v>
      </c>
      <c r="G31" s="318" t="s">
        <v>179</v>
      </c>
      <c r="H31" s="313">
        <v>1</v>
      </c>
      <c r="I31" s="298">
        <v>1</v>
      </c>
      <c r="J31" s="216" t="s">
        <v>179</v>
      </c>
      <c r="K31" s="313">
        <v>1</v>
      </c>
      <c r="L31" s="298">
        <v>1</v>
      </c>
      <c r="M31" s="216" t="s">
        <v>179</v>
      </c>
      <c r="N31" s="313">
        <v>21</v>
      </c>
      <c r="O31" s="298">
        <v>9</v>
      </c>
      <c r="P31" s="314">
        <v>12</v>
      </c>
      <c r="Q31" s="313">
        <v>2</v>
      </c>
      <c r="R31" s="209" t="s">
        <v>179</v>
      </c>
      <c r="S31" s="314">
        <v>2</v>
      </c>
      <c r="T31" s="313">
        <v>1</v>
      </c>
      <c r="U31" s="206" t="s">
        <v>179</v>
      </c>
      <c r="V31" s="314">
        <v>1</v>
      </c>
      <c r="W31" s="317" t="s">
        <v>179</v>
      </c>
      <c r="X31" s="299" t="s">
        <v>179</v>
      </c>
      <c r="Y31" s="318" t="s">
        <v>179</v>
      </c>
      <c r="Z31" s="313">
        <v>16</v>
      </c>
      <c r="AA31" s="298">
        <v>7</v>
      </c>
      <c r="AB31" s="298">
        <v>9</v>
      </c>
      <c r="AC31" s="467">
        <v>3</v>
      </c>
      <c r="AD31" s="298">
        <v>1</v>
      </c>
      <c r="AE31" s="298">
        <v>2</v>
      </c>
    </row>
    <row r="32" spans="1:62" ht="22.5" customHeight="1">
      <c r="A32" s="442" t="s">
        <v>446</v>
      </c>
      <c r="B32" s="313">
        <v>42</v>
      </c>
      <c r="C32" s="298">
        <v>21</v>
      </c>
      <c r="D32" s="314">
        <v>21</v>
      </c>
      <c r="E32" s="313">
        <v>1</v>
      </c>
      <c r="F32" s="298">
        <v>1</v>
      </c>
      <c r="G32" s="318" t="s">
        <v>179</v>
      </c>
      <c r="H32" s="313">
        <v>1</v>
      </c>
      <c r="I32" s="298">
        <v>1</v>
      </c>
      <c r="J32" s="216" t="s">
        <v>504</v>
      </c>
      <c r="K32" s="313">
        <v>1</v>
      </c>
      <c r="L32" s="298">
        <v>1</v>
      </c>
      <c r="M32" s="216" t="s">
        <v>179</v>
      </c>
      <c r="N32" s="313">
        <v>21</v>
      </c>
      <c r="O32" s="298">
        <v>9</v>
      </c>
      <c r="P32" s="314">
        <v>12</v>
      </c>
      <c r="Q32" s="313">
        <v>1</v>
      </c>
      <c r="R32" s="209" t="s">
        <v>179</v>
      </c>
      <c r="S32" s="314">
        <v>1</v>
      </c>
      <c r="T32" s="313">
        <v>1</v>
      </c>
      <c r="U32" s="206" t="s">
        <v>179</v>
      </c>
      <c r="V32" s="314">
        <v>1</v>
      </c>
      <c r="W32" s="317" t="s">
        <v>179</v>
      </c>
      <c r="X32" s="299" t="s">
        <v>179</v>
      </c>
      <c r="Y32" s="318" t="s">
        <v>179</v>
      </c>
      <c r="Z32" s="313">
        <v>16</v>
      </c>
      <c r="AA32" s="298">
        <v>9</v>
      </c>
      <c r="AB32" s="298">
        <v>7</v>
      </c>
      <c r="AC32" s="467">
        <v>3</v>
      </c>
      <c r="AD32" s="298">
        <v>1</v>
      </c>
      <c r="AE32" s="298">
        <v>2</v>
      </c>
    </row>
    <row r="33" spans="1:31" ht="22.5" customHeight="1">
      <c r="A33" s="442" t="s">
        <v>480</v>
      </c>
      <c r="B33" s="313">
        <v>46</v>
      </c>
      <c r="C33" s="298">
        <v>27</v>
      </c>
      <c r="D33" s="314">
        <v>19</v>
      </c>
      <c r="E33" s="313">
        <v>1</v>
      </c>
      <c r="F33" s="298">
        <v>1</v>
      </c>
      <c r="G33" s="318" t="s">
        <v>179</v>
      </c>
      <c r="H33" s="313">
        <v>1</v>
      </c>
      <c r="I33" s="298">
        <v>1</v>
      </c>
      <c r="J33" s="216" t="s">
        <v>504</v>
      </c>
      <c r="K33" s="313">
        <v>1</v>
      </c>
      <c r="L33" s="298">
        <v>1</v>
      </c>
      <c r="M33" s="216" t="s">
        <v>179</v>
      </c>
      <c r="N33" s="313">
        <v>19</v>
      </c>
      <c r="O33" s="298">
        <v>9</v>
      </c>
      <c r="P33" s="314">
        <v>10</v>
      </c>
      <c r="Q33" s="313">
        <v>1</v>
      </c>
      <c r="R33" s="209" t="s">
        <v>179</v>
      </c>
      <c r="S33" s="314">
        <v>1</v>
      </c>
      <c r="T33" s="313">
        <v>1</v>
      </c>
      <c r="U33" s="206" t="s">
        <v>179</v>
      </c>
      <c r="V33" s="314">
        <v>1</v>
      </c>
      <c r="W33" s="317" t="s">
        <v>179</v>
      </c>
      <c r="X33" s="299" t="s">
        <v>179</v>
      </c>
      <c r="Y33" s="318" t="s">
        <v>179</v>
      </c>
      <c r="Z33" s="313">
        <v>22</v>
      </c>
      <c r="AA33" s="298">
        <v>15</v>
      </c>
      <c r="AB33" s="298">
        <v>7</v>
      </c>
      <c r="AC33" s="467">
        <v>4</v>
      </c>
      <c r="AD33" s="298">
        <v>1</v>
      </c>
      <c r="AE33" s="298">
        <v>3</v>
      </c>
    </row>
    <row r="34" spans="1:31" ht="22.5" customHeight="1">
      <c r="A34" s="442" t="s">
        <v>465</v>
      </c>
      <c r="B34" s="313">
        <v>48</v>
      </c>
      <c r="C34" s="298">
        <v>26</v>
      </c>
      <c r="D34" s="314">
        <v>22</v>
      </c>
      <c r="E34" s="313">
        <v>1</v>
      </c>
      <c r="F34" s="298">
        <v>1</v>
      </c>
      <c r="G34" s="318" t="s">
        <v>179</v>
      </c>
      <c r="H34" s="313">
        <v>1</v>
      </c>
      <c r="I34" s="298">
        <v>1</v>
      </c>
      <c r="J34" s="216" t="s">
        <v>179</v>
      </c>
      <c r="K34" s="313">
        <v>1</v>
      </c>
      <c r="L34" s="298">
        <v>1</v>
      </c>
      <c r="M34" s="216" t="s">
        <v>179</v>
      </c>
      <c r="N34" s="313">
        <v>16</v>
      </c>
      <c r="O34" s="298">
        <v>9</v>
      </c>
      <c r="P34" s="314">
        <v>7</v>
      </c>
      <c r="Q34" s="313">
        <v>1</v>
      </c>
      <c r="R34" s="209" t="s">
        <v>179</v>
      </c>
      <c r="S34" s="314">
        <v>1</v>
      </c>
      <c r="T34" s="313">
        <v>1</v>
      </c>
      <c r="U34" s="206" t="s">
        <v>179</v>
      </c>
      <c r="V34" s="314">
        <v>1</v>
      </c>
      <c r="W34" s="317" t="s">
        <v>179</v>
      </c>
      <c r="X34" s="299" t="s">
        <v>179</v>
      </c>
      <c r="Y34" s="318" t="s">
        <v>179</v>
      </c>
      <c r="Z34" s="313">
        <v>27</v>
      </c>
      <c r="AA34" s="298">
        <v>14</v>
      </c>
      <c r="AB34" s="298">
        <v>13</v>
      </c>
      <c r="AC34" s="467">
        <v>4</v>
      </c>
      <c r="AD34" s="298">
        <v>1</v>
      </c>
      <c r="AE34" s="298">
        <v>3</v>
      </c>
    </row>
    <row r="35" spans="1:31" ht="22.5" customHeight="1">
      <c r="A35" s="442" t="s">
        <v>538</v>
      </c>
      <c r="B35" s="313">
        <v>48</v>
      </c>
      <c r="C35" s="298">
        <v>27</v>
      </c>
      <c r="D35" s="314">
        <v>21</v>
      </c>
      <c r="E35" s="313">
        <v>1</v>
      </c>
      <c r="F35" s="298">
        <v>1</v>
      </c>
      <c r="G35" s="318" t="s">
        <v>179</v>
      </c>
      <c r="H35" s="313">
        <v>1</v>
      </c>
      <c r="I35" s="298">
        <v>1</v>
      </c>
      <c r="J35" s="216" t="s">
        <v>179</v>
      </c>
      <c r="K35" s="313">
        <v>1</v>
      </c>
      <c r="L35" s="298">
        <v>1</v>
      </c>
      <c r="M35" s="216" t="s">
        <v>179</v>
      </c>
      <c r="N35" s="313">
        <v>25</v>
      </c>
      <c r="O35" s="298">
        <v>16</v>
      </c>
      <c r="P35" s="314">
        <v>9</v>
      </c>
      <c r="Q35" s="313">
        <v>1</v>
      </c>
      <c r="R35" s="209">
        <v>1</v>
      </c>
      <c r="S35" s="314" t="s">
        <v>179</v>
      </c>
      <c r="T35" s="313">
        <v>1</v>
      </c>
      <c r="U35" s="206" t="s">
        <v>179</v>
      </c>
      <c r="V35" s="314">
        <v>1</v>
      </c>
      <c r="W35" s="317" t="s">
        <v>179</v>
      </c>
      <c r="X35" s="299" t="s">
        <v>179</v>
      </c>
      <c r="Y35" s="318" t="s">
        <v>179</v>
      </c>
      <c r="Z35" s="313">
        <v>18</v>
      </c>
      <c r="AA35" s="298">
        <v>7</v>
      </c>
      <c r="AB35" s="298">
        <v>11</v>
      </c>
      <c r="AC35" s="467">
        <v>4</v>
      </c>
      <c r="AD35" s="298">
        <v>1</v>
      </c>
      <c r="AE35" s="298">
        <v>3</v>
      </c>
    </row>
    <row r="36" spans="1:31" ht="22.5" customHeight="1">
      <c r="A36" s="442" t="s">
        <v>536</v>
      </c>
      <c r="B36" s="313">
        <v>48</v>
      </c>
      <c r="C36" s="298">
        <v>26</v>
      </c>
      <c r="D36" s="314">
        <v>22</v>
      </c>
      <c r="E36" s="313">
        <v>1</v>
      </c>
      <c r="F36" s="298">
        <v>1</v>
      </c>
      <c r="G36" s="318" t="s">
        <v>179</v>
      </c>
      <c r="H36" s="313">
        <v>1</v>
      </c>
      <c r="I36" s="298">
        <v>1</v>
      </c>
      <c r="J36" s="216" t="s">
        <v>179</v>
      </c>
      <c r="K36" s="313">
        <v>1</v>
      </c>
      <c r="L36" s="298">
        <v>1</v>
      </c>
      <c r="M36" s="216" t="s">
        <v>179</v>
      </c>
      <c r="N36" s="313">
        <v>23</v>
      </c>
      <c r="O36" s="298">
        <v>15</v>
      </c>
      <c r="P36" s="314">
        <v>8</v>
      </c>
      <c r="Q36" s="313">
        <v>1</v>
      </c>
      <c r="R36" s="209">
        <v>1</v>
      </c>
      <c r="S36" s="314" t="s">
        <v>179</v>
      </c>
      <c r="T36" s="313">
        <v>1</v>
      </c>
      <c r="U36" s="206" t="s">
        <v>179</v>
      </c>
      <c r="V36" s="314">
        <v>1</v>
      </c>
      <c r="W36" s="317" t="s">
        <v>179</v>
      </c>
      <c r="X36" s="299" t="s">
        <v>179</v>
      </c>
      <c r="Y36" s="318" t="s">
        <v>179</v>
      </c>
      <c r="Z36" s="313">
        <v>20</v>
      </c>
      <c r="AA36" s="298">
        <v>7</v>
      </c>
      <c r="AB36" s="298">
        <v>13</v>
      </c>
      <c r="AC36" s="467">
        <v>4</v>
      </c>
      <c r="AD36" s="298">
        <v>1</v>
      </c>
      <c r="AE36" s="298">
        <v>3</v>
      </c>
    </row>
    <row r="37" spans="1:31" ht="22.5" customHeight="1">
      <c r="A37" s="442" t="s">
        <v>611</v>
      </c>
      <c r="B37" s="313">
        <v>47</v>
      </c>
      <c r="C37" s="298">
        <v>25</v>
      </c>
      <c r="D37" s="314">
        <v>22</v>
      </c>
      <c r="E37" s="313">
        <v>1</v>
      </c>
      <c r="F37" s="298">
        <v>1</v>
      </c>
      <c r="G37" s="318" t="s">
        <v>613</v>
      </c>
      <c r="H37" s="313">
        <v>1</v>
      </c>
      <c r="I37" s="298">
        <v>1</v>
      </c>
      <c r="J37" s="216" t="s">
        <v>613</v>
      </c>
      <c r="K37" s="313">
        <v>1</v>
      </c>
      <c r="L37" s="298" t="s">
        <v>613</v>
      </c>
      <c r="M37" s="216">
        <v>1</v>
      </c>
      <c r="N37" s="313">
        <v>23</v>
      </c>
      <c r="O37" s="298">
        <v>16</v>
      </c>
      <c r="P37" s="314">
        <v>7</v>
      </c>
      <c r="Q37" s="313" t="s">
        <v>613</v>
      </c>
      <c r="R37" s="209" t="s">
        <v>613</v>
      </c>
      <c r="S37" s="314" t="s">
        <v>613</v>
      </c>
      <c r="T37" s="313">
        <v>1</v>
      </c>
      <c r="U37" s="206" t="s">
        <v>613</v>
      </c>
      <c r="V37" s="314">
        <v>1</v>
      </c>
      <c r="W37" s="317" t="s">
        <v>613</v>
      </c>
      <c r="X37" s="299" t="s">
        <v>613</v>
      </c>
      <c r="Y37" s="318" t="s">
        <v>613</v>
      </c>
      <c r="Z37" s="313">
        <v>20</v>
      </c>
      <c r="AA37" s="298">
        <v>7</v>
      </c>
      <c r="AB37" s="298">
        <v>13</v>
      </c>
      <c r="AC37" s="467">
        <v>7</v>
      </c>
      <c r="AD37" s="298">
        <v>3</v>
      </c>
      <c r="AE37" s="298">
        <v>4</v>
      </c>
    </row>
    <row r="38" spans="1:31" ht="22.5" customHeight="1">
      <c r="A38" s="442" t="s">
        <v>631</v>
      </c>
      <c r="B38" s="313">
        <v>46</v>
      </c>
      <c r="C38" s="298">
        <v>25</v>
      </c>
      <c r="D38" s="314">
        <v>21</v>
      </c>
      <c r="E38" s="313">
        <v>1</v>
      </c>
      <c r="F38" s="298">
        <v>1</v>
      </c>
      <c r="G38" s="318" t="s">
        <v>179</v>
      </c>
      <c r="H38" s="313">
        <v>1</v>
      </c>
      <c r="I38" s="298">
        <v>1</v>
      </c>
      <c r="J38" s="216" t="s">
        <v>179</v>
      </c>
      <c r="K38" s="313">
        <v>1</v>
      </c>
      <c r="L38" s="298" t="s">
        <v>179</v>
      </c>
      <c r="M38" s="216">
        <v>1</v>
      </c>
      <c r="N38" s="313">
        <v>25</v>
      </c>
      <c r="O38" s="298">
        <v>18</v>
      </c>
      <c r="P38" s="314">
        <v>7</v>
      </c>
      <c r="Q38" s="313">
        <v>1</v>
      </c>
      <c r="R38" s="209" t="s">
        <v>179</v>
      </c>
      <c r="S38" s="314">
        <v>1</v>
      </c>
      <c r="T38" s="313">
        <v>1</v>
      </c>
      <c r="U38" s="206" t="s">
        <v>179</v>
      </c>
      <c r="V38" s="314">
        <v>1</v>
      </c>
      <c r="W38" s="317" t="s">
        <v>179</v>
      </c>
      <c r="X38" s="299" t="s">
        <v>179</v>
      </c>
      <c r="Y38" s="318" t="s">
        <v>179</v>
      </c>
      <c r="Z38" s="313">
        <v>16</v>
      </c>
      <c r="AA38" s="298">
        <v>5</v>
      </c>
      <c r="AB38" s="298">
        <v>11</v>
      </c>
      <c r="AC38" s="467">
        <v>4</v>
      </c>
      <c r="AD38" s="298">
        <v>2</v>
      </c>
      <c r="AE38" s="298">
        <v>2</v>
      </c>
    </row>
    <row r="39" spans="1:31" ht="22.5" customHeight="1">
      <c r="A39" s="442" t="s">
        <v>674</v>
      </c>
      <c r="B39" s="313">
        <v>45</v>
      </c>
      <c r="C39" s="298">
        <v>25</v>
      </c>
      <c r="D39" s="314">
        <v>20</v>
      </c>
      <c r="E39" s="313">
        <v>1</v>
      </c>
      <c r="F39" s="298">
        <v>1</v>
      </c>
      <c r="G39" s="318" t="s">
        <v>179</v>
      </c>
      <c r="H39" s="313">
        <v>1</v>
      </c>
      <c r="I39" s="298">
        <v>1</v>
      </c>
      <c r="J39" s="216" t="s">
        <v>179</v>
      </c>
      <c r="K39" s="313">
        <v>1</v>
      </c>
      <c r="L39" s="298" t="s">
        <v>179</v>
      </c>
      <c r="M39" s="216">
        <v>1</v>
      </c>
      <c r="N39" s="313">
        <v>24</v>
      </c>
      <c r="O39" s="298">
        <v>18</v>
      </c>
      <c r="P39" s="314">
        <v>6</v>
      </c>
      <c r="Q39" s="313">
        <v>1</v>
      </c>
      <c r="R39" s="209" t="s">
        <v>179</v>
      </c>
      <c r="S39" s="314">
        <v>1</v>
      </c>
      <c r="T39" s="313">
        <v>1</v>
      </c>
      <c r="U39" s="206" t="s">
        <v>179</v>
      </c>
      <c r="V39" s="314">
        <v>1</v>
      </c>
      <c r="W39" s="317" t="s">
        <v>179</v>
      </c>
      <c r="X39" s="299" t="s">
        <v>179</v>
      </c>
      <c r="Y39" s="318" t="s">
        <v>179</v>
      </c>
      <c r="Z39" s="313">
        <v>16</v>
      </c>
      <c r="AA39" s="298">
        <v>5</v>
      </c>
      <c r="AB39" s="298">
        <v>11</v>
      </c>
      <c r="AC39" s="467">
        <v>7</v>
      </c>
      <c r="AD39" s="298">
        <v>4</v>
      </c>
      <c r="AE39" s="298">
        <v>3</v>
      </c>
    </row>
    <row r="40" spans="1:31" ht="22.5" customHeight="1">
      <c r="A40" s="442" t="s">
        <v>693</v>
      </c>
      <c r="B40" s="313">
        <v>42</v>
      </c>
      <c r="C40" s="298">
        <v>23</v>
      </c>
      <c r="D40" s="314">
        <v>19</v>
      </c>
      <c r="E40" s="313">
        <v>1</v>
      </c>
      <c r="F40" s="298">
        <v>1</v>
      </c>
      <c r="G40" s="318" t="s">
        <v>179</v>
      </c>
      <c r="H40" s="313">
        <v>1</v>
      </c>
      <c r="I40" s="298" t="s">
        <v>179</v>
      </c>
      <c r="J40" s="216">
        <v>1</v>
      </c>
      <c r="K40" s="313">
        <v>1</v>
      </c>
      <c r="L40" s="298">
        <v>1</v>
      </c>
      <c r="M40" s="216" t="s">
        <v>179</v>
      </c>
      <c r="N40" s="313">
        <v>21</v>
      </c>
      <c r="O40" s="298">
        <v>15</v>
      </c>
      <c r="P40" s="314">
        <v>6</v>
      </c>
      <c r="Q40" s="313">
        <v>2</v>
      </c>
      <c r="R40" s="209" t="s">
        <v>179</v>
      </c>
      <c r="S40" s="314">
        <v>2</v>
      </c>
      <c r="T40" s="313">
        <v>1</v>
      </c>
      <c r="U40" s="206" t="s">
        <v>179</v>
      </c>
      <c r="V40" s="314">
        <v>1</v>
      </c>
      <c r="W40" s="317" t="s">
        <v>179</v>
      </c>
      <c r="X40" s="299" t="s">
        <v>179</v>
      </c>
      <c r="Y40" s="318" t="s">
        <v>179</v>
      </c>
      <c r="Z40" s="313">
        <v>15</v>
      </c>
      <c r="AA40" s="298">
        <v>6</v>
      </c>
      <c r="AB40" s="298">
        <v>9</v>
      </c>
      <c r="AC40" s="467">
        <v>6</v>
      </c>
      <c r="AD40" s="298">
        <v>3</v>
      </c>
      <c r="AE40" s="298">
        <v>3</v>
      </c>
    </row>
    <row r="41" spans="1:31" ht="22.5" customHeight="1">
      <c r="A41" s="444" t="s">
        <v>706</v>
      </c>
      <c r="B41" s="524">
        <v>42</v>
      </c>
      <c r="C41" s="523">
        <v>24</v>
      </c>
      <c r="D41" s="525">
        <v>18</v>
      </c>
      <c r="E41" s="524">
        <v>1</v>
      </c>
      <c r="F41" s="523">
        <v>1</v>
      </c>
      <c r="G41" s="321" t="s">
        <v>179</v>
      </c>
      <c r="H41" s="524">
        <v>1</v>
      </c>
      <c r="I41" s="523" t="s">
        <v>179</v>
      </c>
      <c r="J41" s="526">
        <v>1</v>
      </c>
      <c r="K41" s="524">
        <v>1</v>
      </c>
      <c r="L41" s="523">
        <v>1</v>
      </c>
      <c r="M41" s="526" t="s">
        <v>179</v>
      </c>
      <c r="N41" s="524">
        <v>22</v>
      </c>
      <c r="O41" s="523">
        <v>16</v>
      </c>
      <c r="P41" s="525">
        <v>6</v>
      </c>
      <c r="Q41" s="524">
        <v>1</v>
      </c>
      <c r="R41" s="527" t="s">
        <v>179</v>
      </c>
      <c r="S41" s="525">
        <v>1</v>
      </c>
      <c r="T41" s="524">
        <v>1</v>
      </c>
      <c r="U41" s="528" t="s">
        <v>179</v>
      </c>
      <c r="V41" s="525">
        <v>1</v>
      </c>
      <c r="W41" s="319" t="s">
        <v>179</v>
      </c>
      <c r="X41" s="320" t="s">
        <v>179</v>
      </c>
      <c r="Y41" s="321" t="s">
        <v>179</v>
      </c>
      <c r="Z41" s="524">
        <v>15</v>
      </c>
      <c r="AA41" s="523">
        <v>6</v>
      </c>
      <c r="AB41" s="523">
        <v>9</v>
      </c>
      <c r="AC41" s="529">
        <v>6</v>
      </c>
      <c r="AD41" s="523">
        <v>2</v>
      </c>
      <c r="AE41" s="523">
        <v>4</v>
      </c>
    </row>
    <row r="42" spans="1:31">
      <c r="A42" s="219" t="s">
        <v>252</v>
      </c>
      <c r="AE42" s="266" t="s">
        <v>60</v>
      </c>
    </row>
    <row r="46" spans="1:31" ht="14.25">
      <c r="J46" s="575"/>
      <c r="K46" s="575"/>
      <c r="L46" s="575"/>
      <c r="M46" s="575"/>
      <c r="N46" s="575"/>
    </row>
    <row r="47" spans="1:31">
      <c r="L47" s="19"/>
      <c r="M47" s="19"/>
      <c r="N47" s="19"/>
    </row>
    <row r="48" spans="1:31">
      <c r="L48" s="19"/>
      <c r="M48" s="19"/>
      <c r="N48" s="19"/>
    </row>
  </sheetData>
  <mergeCells count="4">
    <mergeCell ref="AC5:AE5"/>
    <mergeCell ref="A5:A6"/>
    <mergeCell ref="H5:J5"/>
    <mergeCell ref="AC4:AE4"/>
  </mergeCells>
  <phoneticPr fontId="5"/>
  <printOptions gridLinesSet="0"/>
  <pageMargins left="0" right="0" top="0.27559055118110237" bottom="0.15748031496062992" header="0.19685039370078741" footer="0.19685039370078741"/>
  <pageSetup paperSize="9" scale="68" orientation="landscape" r:id="rId1"/>
  <headerFooter alignWithMargins="0">
    <oddFooter>&amp;C９－⑫</oddFooter>
  </headerFooter>
  <ignoredErrors>
    <ignoredError sqref="A12 A26:A30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BJ33"/>
  <sheetViews>
    <sheetView showGridLines="0" view="pageBreakPreview" zoomScaleNormal="100" zoomScaleSheetLayoutView="100" workbookViewId="0">
      <pane ySplit="6" topLeftCell="A7" activePane="bottomLeft" state="frozen"/>
      <selection activeCell="F36" sqref="F36"/>
      <selection pane="bottomLeft"/>
    </sheetView>
  </sheetViews>
  <sheetFormatPr defaultColWidth="15.5" defaultRowHeight="12"/>
  <cols>
    <col min="1" max="1" width="11.75" style="12" customWidth="1"/>
    <col min="2" max="8" width="9.125" style="12" customWidth="1"/>
    <col min="9" max="9" width="12" style="12" customWidth="1"/>
    <col min="10" max="10" width="12.75" style="12" customWidth="1"/>
    <col min="11" max="16384" width="15.5" style="12"/>
  </cols>
  <sheetData>
    <row r="1" spans="1:62" ht="20.100000000000001" customHeight="1">
      <c r="A1" s="351" t="s">
        <v>178</v>
      </c>
      <c r="AI1" s="13"/>
    </row>
    <row r="2" spans="1:62" ht="7.5" customHeight="1">
      <c r="A2" s="107"/>
    </row>
    <row r="3" spans="1:62" ht="20.100000000000001" customHeight="1">
      <c r="A3" s="267" t="s">
        <v>361</v>
      </c>
    </row>
    <row r="4" spans="1:62" ht="20.100000000000001" customHeight="1" thickBot="1">
      <c r="A4" s="7"/>
      <c r="J4" s="171" t="s">
        <v>98</v>
      </c>
    </row>
    <row r="5" spans="1:62" s="41" customFormat="1" ht="24.75" customHeight="1" thickTop="1">
      <c r="A5" s="870" t="s">
        <v>253</v>
      </c>
      <c r="B5" s="871" t="s">
        <v>55</v>
      </c>
      <c r="C5" s="873" t="s">
        <v>56</v>
      </c>
      <c r="D5" s="874"/>
      <c r="E5" s="875"/>
      <c r="F5" s="873" t="s">
        <v>57</v>
      </c>
      <c r="G5" s="874"/>
      <c r="H5" s="875"/>
      <c r="I5" s="876" t="s">
        <v>58</v>
      </c>
      <c r="J5" s="868" t="s">
        <v>59</v>
      </c>
    </row>
    <row r="6" spans="1:62" s="41" customFormat="1" ht="24.75" customHeight="1">
      <c r="A6" s="853"/>
      <c r="B6" s="872"/>
      <c r="C6" s="14" t="s">
        <v>6</v>
      </c>
      <c r="D6" s="14" t="s">
        <v>5</v>
      </c>
      <c r="E6" s="14" t="s">
        <v>4</v>
      </c>
      <c r="F6" s="14" t="s">
        <v>6</v>
      </c>
      <c r="G6" s="14" t="s">
        <v>5</v>
      </c>
      <c r="H6" s="14" t="s">
        <v>4</v>
      </c>
      <c r="I6" s="877"/>
      <c r="J6" s="869"/>
    </row>
    <row r="7" spans="1:62" s="16" customFormat="1" ht="27.75" customHeight="1">
      <c r="A7" s="318" t="s">
        <v>543</v>
      </c>
      <c r="B7" s="206">
        <v>510</v>
      </c>
      <c r="C7" s="243">
        <v>601</v>
      </c>
      <c r="D7" s="206">
        <v>339</v>
      </c>
      <c r="E7" s="216">
        <v>262</v>
      </c>
      <c r="F7" s="243">
        <v>365</v>
      </c>
      <c r="G7" s="206">
        <v>177</v>
      </c>
      <c r="H7" s="216">
        <v>188</v>
      </c>
      <c r="I7" s="207">
        <v>69</v>
      </c>
      <c r="J7" s="206">
        <v>6</v>
      </c>
      <c r="K7" s="69" t="s">
        <v>34</v>
      </c>
      <c r="L7" s="69" t="s">
        <v>34</v>
      </c>
      <c r="M7" s="69" t="s">
        <v>34</v>
      </c>
      <c r="N7" s="69" t="s">
        <v>34</v>
      </c>
      <c r="O7" s="69" t="s">
        <v>34</v>
      </c>
      <c r="P7" s="69" t="s">
        <v>34</v>
      </c>
      <c r="Q7" s="69" t="s">
        <v>34</v>
      </c>
      <c r="R7" s="69" t="s">
        <v>34</v>
      </c>
      <c r="S7" s="69" t="s">
        <v>34</v>
      </c>
      <c r="T7" s="69" t="s">
        <v>34</v>
      </c>
      <c r="U7" s="69" t="s">
        <v>34</v>
      </c>
      <c r="V7" s="69" t="s">
        <v>34</v>
      </c>
      <c r="W7" s="69" t="s">
        <v>34</v>
      </c>
      <c r="X7" s="69" t="s">
        <v>34</v>
      </c>
      <c r="Y7" s="69" t="s">
        <v>34</v>
      </c>
      <c r="Z7" s="69" t="s">
        <v>34</v>
      </c>
      <c r="AA7" s="69" t="s">
        <v>34</v>
      </c>
      <c r="AB7" s="69" t="s">
        <v>34</v>
      </c>
      <c r="AC7" s="69" t="s">
        <v>34</v>
      </c>
      <c r="AD7" s="69" t="s">
        <v>34</v>
      </c>
      <c r="AE7" s="69" t="s">
        <v>34</v>
      </c>
      <c r="AF7" s="69" t="s">
        <v>34</v>
      </c>
      <c r="AG7" s="69" t="s">
        <v>34</v>
      </c>
      <c r="AH7" s="69" t="s">
        <v>34</v>
      </c>
      <c r="AI7" s="69" t="s">
        <v>34</v>
      </c>
      <c r="AJ7" s="69" t="s">
        <v>34</v>
      </c>
      <c r="AK7" s="69" t="s">
        <v>34</v>
      </c>
      <c r="AL7" s="69" t="s">
        <v>34</v>
      </c>
      <c r="AM7" s="69" t="s">
        <v>34</v>
      </c>
      <c r="AN7" s="69" t="s">
        <v>34</v>
      </c>
      <c r="AO7" s="69" t="s">
        <v>34</v>
      </c>
      <c r="AP7" s="69" t="s">
        <v>34</v>
      </c>
      <c r="AQ7" s="69" t="s">
        <v>34</v>
      </c>
      <c r="AR7" s="69" t="s">
        <v>34</v>
      </c>
      <c r="AS7" s="69" t="s">
        <v>34</v>
      </c>
      <c r="AT7" s="69" t="s">
        <v>34</v>
      </c>
      <c r="AU7" s="69" t="s">
        <v>34</v>
      </c>
      <c r="AV7" s="69" t="s">
        <v>34</v>
      </c>
      <c r="AW7" s="69" t="s">
        <v>34</v>
      </c>
      <c r="AX7" s="69" t="s">
        <v>34</v>
      </c>
      <c r="AY7" s="69" t="s">
        <v>34</v>
      </c>
      <c r="AZ7" s="69" t="s">
        <v>34</v>
      </c>
      <c r="BA7" s="69" t="s">
        <v>34</v>
      </c>
      <c r="BB7" s="69" t="s">
        <v>34</v>
      </c>
      <c r="BC7" s="69" t="s">
        <v>34</v>
      </c>
      <c r="BD7" s="69" t="s">
        <v>34</v>
      </c>
      <c r="BE7" s="69" t="s">
        <v>34</v>
      </c>
      <c r="BF7" s="69" t="s">
        <v>34</v>
      </c>
      <c r="BG7" s="69" t="s">
        <v>34</v>
      </c>
      <c r="BH7" s="69" t="s">
        <v>34</v>
      </c>
      <c r="BI7" s="69" t="s">
        <v>34</v>
      </c>
      <c r="BJ7" s="69" t="s">
        <v>34</v>
      </c>
    </row>
    <row r="8" spans="1:62" s="16" customFormat="1" ht="27.75" customHeight="1">
      <c r="A8" s="214">
        <v>20</v>
      </c>
      <c r="B8" s="209">
        <v>510</v>
      </c>
      <c r="C8" s="256">
        <v>549</v>
      </c>
      <c r="D8" s="209">
        <v>276</v>
      </c>
      <c r="E8" s="218">
        <v>273</v>
      </c>
      <c r="F8" s="256">
        <v>357</v>
      </c>
      <c r="G8" s="209">
        <v>169</v>
      </c>
      <c r="H8" s="218">
        <v>188</v>
      </c>
      <c r="I8" s="210">
        <v>68</v>
      </c>
      <c r="J8" s="209">
        <v>7</v>
      </c>
      <c r="K8" s="47" t="s">
        <v>34</v>
      </c>
      <c r="L8" s="47" t="s">
        <v>34</v>
      </c>
      <c r="M8" s="47" t="s">
        <v>34</v>
      </c>
      <c r="N8" s="47" t="s">
        <v>34</v>
      </c>
      <c r="O8" s="47" t="s">
        <v>34</v>
      </c>
      <c r="P8" s="47" t="s">
        <v>34</v>
      </c>
      <c r="Q8" s="47" t="s">
        <v>34</v>
      </c>
      <c r="R8" s="47" t="s">
        <v>34</v>
      </c>
      <c r="S8" s="47" t="s">
        <v>34</v>
      </c>
      <c r="T8" s="47" t="s">
        <v>34</v>
      </c>
      <c r="U8" s="47" t="s">
        <v>34</v>
      </c>
      <c r="V8" s="47" t="s">
        <v>34</v>
      </c>
      <c r="W8" s="47" t="s">
        <v>34</v>
      </c>
      <c r="X8" s="47" t="s">
        <v>34</v>
      </c>
      <c r="Y8" s="47" t="s">
        <v>34</v>
      </c>
      <c r="Z8" s="47" t="s">
        <v>34</v>
      </c>
      <c r="AA8" s="47" t="s">
        <v>34</v>
      </c>
      <c r="AB8" s="47" t="s">
        <v>34</v>
      </c>
      <c r="AC8" s="47" t="s">
        <v>34</v>
      </c>
      <c r="AD8" s="47" t="s">
        <v>34</v>
      </c>
      <c r="AE8" s="47" t="s">
        <v>34</v>
      </c>
      <c r="AF8" s="47" t="s">
        <v>34</v>
      </c>
      <c r="AG8" s="47" t="s">
        <v>34</v>
      </c>
      <c r="AH8" s="47" t="s">
        <v>34</v>
      </c>
      <c r="AI8" s="47" t="s">
        <v>34</v>
      </c>
      <c r="AJ8" s="47" t="s">
        <v>34</v>
      </c>
      <c r="AK8" s="47" t="s">
        <v>34</v>
      </c>
      <c r="AL8" s="47" t="s">
        <v>34</v>
      </c>
      <c r="AM8" s="47" t="s">
        <v>34</v>
      </c>
      <c r="AN8" s="47" t="s">
        <v>34</v>
      </c>
      <c r="AO8" s="47" t="s">
        <v>34</v>
      </c>
      <c r="AP8" s="47" t="s">
        <v>34</v>
      </c>
      <c r="AQ8" s="47" t="s">
        <v>34</v>
      </c>
      <c r="AR8" s="47" t="s">
        <v>34</v>
      </c>
      <c r="AS8" s="47" t="s">
        <v>34</v>
      </c>
      <c r="AT8" s="47" t="s">
        <v>34</v>
      </c>
      <c r="AU8" s="47" t="s">
        <v>34</v>
      </c>
      <c r="AV8" s="47" t="s">
        <v>34</v>
      </c>
      <c r="AW8" s="47" t="s">
        <v>34</v>
      </c>
      <c r="AX8" s="47" t="s">
        <v>34</v>
      </c>
      <c r="AY8" s="47" t="s">
        <v>34</v>
      </c>
      <c r="AZ8" s="47" t="s">
        <v>34</v>
      </c>
      <c r="BA8" s="47" t="s">
        <v>34</v>
      </c>
      <c r="BB8" s="47" t="s">
        <v>34</v>
      </c>
      <c r="BC8" s="47" t="s">
        <v>34</v>
      </c>
      <c r="BD8" s="47" t="s">
        <v>34</v>
      </c>
      <c r="BE8" s="47" t="s">
        <v>34</v>
      </c>
      <c r="BF8" s="47" t="s">
        <v>34</v>
      </c>
      <c r="BG8" s="47" t="s">
        <v>34</v>
      </c>
      <c r="BH8" s="47" t="s">
        <v>34</v>
      </c>
      <c r="BI8" s="47" t="s">
        <v>34</v>
      </c>
      <c r="BJ8" s="47" t="s">
        <v>34</v>
      </c>
    </row>
    <row r="9" spans="1:62" s="16" customFormat="1" ht="27.75" customHeight="1">
      <c r="A9" s="214">
        <v>21</v>
      </c>
      <c r="B9" s="206">
        <v>510</v>
      </c>
      <c r="C9" s="243">
        <v>592</v>
      </c>
      <c r="D9" s="206">
        <v>346</v>
      </c>
      <c r="E9" s="216">
        <v>246</v>
      </c>
      <c r="F9" s="243">
        <v>368</v>
      </c>
      <c r="G9" s="206">
        <v>199</v>
      </c>
      <c r="H9" s="216">
        <v>169</v>
      </c>
      <c r="I9" s="207">
        <v>65</v>
      </c>
      <c r="J9" s="206">
        <v>6</v>
      </c>
    </row>
    <row r="10" spans="1:62" s="16" customFormat="1" ht="27.75" customHeight="1">
      <c r="A10" s="214">
        <v>22</v>
      </c>
      <c r="B10" s="206">
        <v>510</v>
      </c>
      <c r="C10" s="243">
        <v>631</v>
      </c>
      <c r="D10" s="206">
        <v>369</v>
      </c>
      <c r="E10" s="216">
        <v>262</v>
      </c>
      <c r="F10" s="243">
        <v>370</v>
      </c>
      <c r="G10" s="206">
        <v>187</v>
      </c>
      <c r="H10" s="216">
        <v>183</v>
      </c>
      <c r="I10" s="207">
        <v>78</v>
      </c>
      <c r="J10" s="206">
        <v>3</v>
      </c>
    </row>
    <row r="11" spans="1:62" s="16" customFormat="1" ht="27.75" customHeight="1">
      <c r="A11" s="214">
        <v>23</v>
      </c>
      <c r="B11" s="207">
        <v>510</v>
      </c>
      <c r="C11" s="243">
        <v>631</v>
      </c>
      <c r="D11" s="206">
        <v>369</v>
      </c>
      <c r="E11" s="216">
        <v>262</v>
      </c>
      <c r="F11" s="255">
        <v>370</v>
      </c>
      <c r="G11" s="204">
        <v>187</v>
      </c>
      <c r="H11" s="216">
        <v>183</v>
      </c>
      <c r="I11" s="207">
        <v>78</v>
      </c>
      <c r="J11" s="206">
        <v>3</v>
      </c>
    </row>
    <row r="12" spans="1:62" s="16" customFormat="1" ht="27.75" customHeight="1">
      <c r="A12" s="214">
        <v>24</v>
      </c>
      <c r="B12" s="207">
        <v>510</v>
      </c>
      <c r="C12" s="243">
        <v>597</v>
      </c>
      <c r="D12" s="206">
        <v>336</v>
      </c>
      <c r="E12" s="216">
        <v>261</v>
      </c>
      <c r="F12" s="255">
        <v>355</v>
      </c>
      <c r="G12" s="204">
        <v>177</v>
      </c>
      <c r="H12" s="216">
        <v>178</v>
      </c>
      <c r="I12" s="207">
        <v>81</v>
      </c>
      <c r="J12" s="206">
        <v>1</v>
      </c>
    </row>
    <row r="13" spans="1:62" s="16" customFormat="1" ht="27.75" customHeight="1">
      <c r="A13" s="214">
        <v>25</v>
      </c>
      <c r="B13" s="207">
        <v>510</v>
      </c>
      <c r="C13" s="243">
        <v>555</v>
      </c>
      <c r="D13" s="206">
        <v>300</v>
      </c>
      <c r="E13" s="216">
        <v>255</v>
      </c>
      <c r="F13" s="255">
        <v>325</v>
      </c>
      <c r="G13" s="204">
        <v>139</v>
      </c>
      <c r="H13" s="216">
        <v>186</v>
      </c>
      <c r="I13" s="207">
        <v>81</v>
      </c>
      <c r="J13" s="206">
        <v>2</v>
      </c>
    </row>
    <row r="14" spans="1:62" s="16" customFormat="1" ht="27.75" customHeight="1">
      <c r="A14" s="214">
        <v>26</v>
      </c>
      <c r="B14" s="207">
        <v>510</v>
      </c>
      <c r="C14" s="243">
        <v>557</v>
      </c>
      <c r="D14" s="206">
        <v>278</v>
      </c>
      <c r="E14" s="216">
        <v>279</v>
      </c>
      <c r="F14" s="255">
        <v>336</v>
      </c>
      <c r="G14" s="204">
        <v>153</v>
      </c>
      <c r="H14" s="216">
        <v>183</v>
      </c>
      <c r="I14" s="207">
        <v>78</v>
      </c>
      <c r="J14" s="206">
        <v>2</v>
      </c>
    </row>
    <row r="15" spans="1:62" s="16" customFormat="1" ht="27.75" customHeight="1">
      <c r="A15" s="214">
        <v>27</v>
      </c>
      <c r="B15" s="207">
        <v>470</v>
      </c>
      <c r="C15" s="243">
        <v>561</v>
      </c>
      <c r="D15" s="206">
        <v>298</v>
      </c>
      <c r="E15" s="216">
        <v>263</v>
      </c>
      <c r="F15" s="255">
        <v>340</v>
      </c>
      <c r="G15" s="204">
        <v>154</v>
      </c>
      <c r="H15" s="216">
        <v>186</v>
      </c>
      <c r="I15" s="207">
        <v>72</v>
      </c>
      <c r="J15" s="206">
        <v>5</v>
      </c>
    </row>
    <row r="16" spans="1:62" s="16" customFormat="1" ht="27.75" customHeight="1">
      <c r="A16" s="214">
        <v>28</v>
      </c>
      <c r="B16" s="207">
        <v>470</v>
      </c>
      <c r="C16" s="243">
        <v>557</v>
      </c>
      <c r="D16" s="206">
        <v>299</v>
      </c>
      <c r="E16" s="216">
        <v>258</v>
      </c>
      <c r="F16" s="255">
        <v>314</v>
      </c>
      <c r="G16" s="204">
        <v>138</v>
      </c>
      <c r="H16" s="216">
        <v>176</v>
      </c>
      <c r="I16" s="207">
        <v>88</v>
      </c>
      <c r="J16" s="206">
        <v>2</v>
      </c>
    </row>
    <row r="17" spans="1:62" s="16" customFormat="1" ht="27.75" customHeight="1">
      <c r="A17" s="214">
        <v>29</v>
      </c>
      <c r="B17" s="207">
        <v>470</v>
      </c>
      <c r="C17" s="243">
        <v>526</v>
      </c>
      <c r="D17" s="206">
        <v>301</v>
      </c>
      <c r="E17" s="216">
        <v>225</v>
      </c>
      <c r="F17" s="255">
        <v>310</v>
      </c>
      <c r="G17" s="204">
        <v>146</v>
      </c>
      <c r="H17" s="216">
        <v>164</v>
      </c>
      <c r="I17" s="207">
        <v>78</v>
      </c>
      <c r="J17" s="206">
        <v>5</v>
      </c>
    </row>
    <row r="18" spans="1:62" s="16" customFormat="1" ht="27.75" customHeight="1">
      <c r="A18" s="214">
        <v>30</v>
      </c>
      <c r="B18" s="576" t="s">
        <v>179</v>
      </c>
      <c r="C18" s="243">
        <v>524</v>
      </c>
      <c r="D18" s="206">
        <v>311</v>
      </c>
      <c r="E18" s="216">
        <v>213</v>
      </c>
      <c r="F18" s="255">
        <v>310</v>
      </c>
      <c r="G18" s="204">
        <v>151</v>
      </c>
      <c r="H18" s="216">
        <v>159</v>
      </c>
      <c r="I18" s="207">
        <v>82</v>
      </c>
      <c r="J18" s="206">
        <v>1</v>
      </c>
    </row>
    <row r="19" spans="1:62" s="37" customFormat="1" ht="27.75" customHeight="1">
      <c r="A19" s="578" t="s">
        <v>529</v>
      </c>
      <c r="B19" s="177"/>
      <c r="C19" s="430"/>
      <c r="D19" s="431"/>
      <c r="E19" s="432"/>
      <c r="F19" s="433"/>
      <c r="G19" s="434"/>
      <c r="H19" s="432"/>
      <c r="I19" s="178"/>
      <c r="J19" s="55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</row>
    <row r="20" spans="1:62" s="16" customFormat="1" ht="27.75" customHeight="1">
      <c r="A20" s="318" t="s">
        <v>543</v>
      </c>
      <c r="B20" s="206">
        <v>270</v>
      </c>
      <c r="C20" s="243">
        <v>416</v>
      </c>
      <c r="D20" s="206">
        <v>225</v>
      </c>
      <c r="E20" s="216">
        <v>191</v>
      </c>
      <c r="F20" s="243">
        <v>190</v>
      </c>
      <c r="G20" s="206">
        <v>68</v>
      </c>
      <c r="H20" s="216">
        <v>122</v>
      </c>
      <c r="I20" s="207">
        <v>63</v>
      </c>
      <c r="J20" s="170" t="s">
        <v>77</v>
      </c>
      <c r="K20" s="47" t="s">
        <v>34</v>
      </c>
      <c r="L20" s="47" t="s">
        <v>34</v>
      </c>
      <c r="M20" s="47" t="s">
        <v>34</v>
      </c>
      <c r="N20" s="47" t="s">
        <v>34</v>
      </c>
      <c r="O20" s="47" t="s">
        <v>34</v>
      </c>
      <c r="P20" s="47" t="s">
        <v>34</v>
      </c>
      <c r="Q20" s="47" t="s">
        <v>34</v>
      </c>
      <c r="R20" s="47" t="s">
        <v>34</v>
      </c>
      <c r="S20" s="47" t="s">
        <v>34</v>
      </c>
      <c r="T20" s="47" t="s">
        <v>34</v>
      </c>
      <c r="U20" s="47" t="s">
        <v>34</v>
      </c>
      <c r="V20" s="47" t="s">
        <v>34</v>
      </c>
      <c r="W20" s="47" t="s">
        <v>34</v>
      </c>
      <c r="X20" s="47" t="s">
        <v>34</v>
      </c>
      <c r="Y20" s="47" t="s">
        <v>34</v>
      </c>
      <c r="Z20" s="47" t="s">
        <v>34</v>
      </c>
      <c r="AA20" s="47" t="s">
        <v>34</v>
      </c>
      <c r="AB20" s="47" t="s">
        <v>34</v>
      </c>
      <c r="AC20" s="47" t="s">
        <v>34</v>
      </c>
      <c r="AD20" s="47" t="s">
        <v>34</v>
      </c>
      <c r="AE20" s="47" t="s">
        <v>34</v>
      </c>
      <c r="AF20" s="47" t="s">
        <v>34</v>
      </c>
      <c r="AG20" s="47" t="s">
        <v>34</v>
      </c>
      <c r="AH20" s="47" t="s">
        <v>34</v>
      </c>
      <c r="AI20" s="47" t="s">
        <v>34</v>
      </c>
      <c r="AJ20" s="47" t="s">
        <v>34</v>
      </c>
      <c r="AK20" s="47" t="s">
        <v>34</v>
      </c>
      <c r="AL20" s="47" t="s">
        <v>34</v>
      </c>
      <c r="AM20" s="47" t="s">
        <v>34</v>
      </c>
      <c r="AN20" s="47" t="s">
        <v>34</v>
      </c>
      <c r="AO20" s="47" t="s">
        <v>34</v>
      </c>
      <c r="AP20" s="47" t="s">
        <v>34</v>
      </c>
      <c r="AQ20" s="47" t="s">
        <v>34</v>
      </c>
      <c r="AR20" s="47" t="s">
        <v>34</v>
      </c>
      <c r="AS20" s="47" t="s">
        <v>34</v>
      </c>
      <c r="AT20" s="47" t="s">
        <v>34</v>
      </c>
      <c r="AU20" s="47" t="s">
        <v>34</v>
      </c>
      <c r="AV20" s="47" t="s">
        <v>34</v>
      </c>
      <c r="AW20" s="47" t="s">
        <v>34</v>
      </c>
      <c r="AX20" s="47" t="s">
        <v>34</v>
      </c>
      <c r="AY20" s="47" t="s">
        <v>34</v>
      </c>
      <c r="AZ20" s="47" t="s">
        <v>34</v>
      </c>
      <c r="BA20" s="47" t="s">
        <v>34</v>
      </c>
      <c r="BB20" s="47" t="s">
        <v>34</v>
      </c>
      <c r="BC20" s="47" t="s">
        <v>34</v>
      </c>
      <c r="BD20" s="47" t="s">
        <v>34</v>
      </c>
      <c r="BE20" s="47" t="s">
        <v>34</v>
      </c>
      <c r="BF20" s="47" t="s">
        <v>34</v>
      </c>
      <c r="BG20" s="47" t="s">
        <v>34</v>
      </c>
      <c r="BH20" s="47" t="s">
        <v>34</v>
      </c>
      <c r="BI20" s="47" t="s">
        <v>34</v>
      </c>
      <c r="BJ20" s="47" t="s">
        <v>34</v>
      </c>
    </row>
    <row r="21" spans="1:62" s="69" customFormat="1" ht="27.75" customHeight="1">
      <c r="A21" s="442" t="s">
        <v>523</v>
      </c>
      <c r="B21" s="209">
        <v>270</v>
      </c>
      <c r="C21" s="256">
        <v>356</v>
      </c>
      <c r="D21" s="209">
        <v>154</v>
      </c>
      <c r="E21" s="218">
        <v>202</v>
      </c>
      <c r="F21" s="256">
        <v>179</v>
      </c>
      <c r="G21" s="209">
        <v>56</v>
      </c>
      <c r="H21" s="218">
        <v>123</v>
      </c>
      <c r="I21" s="210">
        <v>58</v>
      </c>
      <c r="J21" s="170" t="s">
        <v>77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</row>
    <row r="22" spans="1:62" s="69" customFormat="1" ht="27.75" customHeight="1">
      <c r="A22" s="442" t="s">
        <v>375</v>
      </c>
      <c r="B22" s="206">
        <v>270</v>
      </c>
      <c r="C22" s="243">
        <v>406</v>
      </c>
      <c r="D22" s="206">
        <v>225</v>
      </c>
      <c r="E22" s="216">
        <v>181</v>
      </c>
      <c r="F22" s="243">
        <v>203</v>
      </c>
      <c r="G22" s="206">
        <v>92</v>
      </c>
      <c r="H22" s="216">
        <v>111</v>
      </c>
      <c r="I22" s="207">
        <v>59</v>
      </c>
      <c r="J22" s="170" t="s">
        <v>77</v>
      </c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</row>
    <row r="23" spans="1:62" s="69" customFormat="1" ht="27.75" customHeight="1">
      <c r="A23" s="442" t="s">
        <v>376</v>
      </c>
      <c r="B23" s="206">
        <v>270</v>
      </c>
      <c r="C23" s="243">
        <v>455</v>
      </c>
      <c r="D23" s="206">
        <v>246</v>
      </c>
      <c r="E23" s="216">
        <v>209</v>
      </c>
      <c r="F23" s="243">
        <v>217</v>
      </c>
      <c r="G23" s="206">
        <v>84</v>
      </c>
      <c r="H23" s="216">
        <v>133</v>
      </c>
      <c r="I23" s="207">
        <v>77</v>
      </c>
      <c r="J23" s="170" t="s">
        <v>77</v>
      </c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</row>
    <row r="24" spans="1:62" ht="27.75" customHeight="1">
      <c r="A24" s="442" t="s">
        <v>377</v>
      </c>
      <c r="B24" s="298">
        <v>270</v>
      </c>
      <c r="C24" s="313">
        <v>426</v>
      </c>
      <c r="D24" s="298">
        <v>204</v>
      </c>
      <c r="E24" s="314">
        <v>222</v>
      </c>
      <c r="F24" s="313">
        <v>243</v>
      </c>
      <c r="G24" s="298">
        <v>96</v>
      </c>
      <c r="H24" s="314">
        <v>147</v>
      </c>
      <c r="I24" s="325">
        <v>90</v>
      </c>
      <c r="J24" s="170" t="s">
        <v>77</v>
      </c>
    </row>
    <row r="25" spans="1:62" ht="27.75" customHeight="1">
      <c r="A25" s="442" t="s">
        <v>405</v>
      </c>
      <c r="B25" s="298">
        <v>270</v>
      </c>
      <c r="C25" s="313">
        <v>444</v>
      </c>
      <c r="D25" s="298">
        <v>238</v>
      </c>
      <c r="E25" s="314">
        <v>206</v>
      </c>
      <c r="F25" s="313">
        <v>218</v>
      </c>
      <c r="G25" s="298">
        <v>94</v>
      </c>
      <c r="H25" s="314">
        <v>124</v>
      </c>
      <c r="I25" s="325">
        <v>78</v>
      </c>
      <c r="J25" s="170" t="s">
        <v>77</v>
      </c>
    </row>
    <row r="26" spans="1:62" ht="27.75" customHeight="1">
      <c r="A26" s="442" t="s">
        <v>434</v>
      </c>
      <c r="B26" s="298">
        <v>270</v>
      </c>
      <c r="C26" s="313">
        <v>430</v>
      </c>
      <c r="D26" s="298">
        <v>230</v>
      </c>
      <c r="E26" s="314">
        <v>200</v>
      </c>
      <c r="F26" s="313">
        <v>209</v>
      </c>
      <c r="G26" s="298">
        <v>77</v>
      </c>
      <c r="H26" s="314">
        <v>132</v>
      </c>
      <c r="I26" s="325">
        <v>75</v>
      </c>
      <c r="J26" s="170" t="s">
        <v>77</v>
      </c>
    </row>
    <row r="27" spans="1:62" ht="27.75" customHeight="1">
      <c r="A27" s="442" t="s">
        <v>429</v>
      </c>
      <c r="B27" s="298">
        <v>270</v>
      </c>
      <c r="C27" s="313">
        <v>439</v>
      </c>
      <c r="D27" s="298">
        <v>211</v>
      </c>
      <c r="E27" s="314">
        <v>228</v>
      </c>
      <c r="F27" s="313">
        <v>224</v>
      </c>
      <c r="G27" s="298">
        <v>90</v>
      </c>
      <c r="H27" s="314">
        <v>134</v>
      </c>
      <c r="I27" s="325">
        <v>74</v>
      </c>
      <c r="J27" s="170" t="s">
        <v>179</v>
      </c>
    </row>
    <row r="28" spans="1:62" ht="27.75" customHeight="1">
      <c r="A28" s="442" t="s">
        <v>446</v>
      </c>
      <c r="B28" s="298">
        <v>270</v>
      </c>
      <c r="C28" s="313">
        <v>397</v>
      </c>
      <c r="D28" s="298">
        <v>206</v>
      </c>
      <c r="E28" s="314">
        <v>191</v>
      </c>
      <c r="F28" s="313">
        <v>200</v>
      </c>
      <c r="G28" s="298">
        <v>81</v>
      </c>
      <c r="H28" s="314">
        <v>119</v>
      </c>
      <c r="I28" s="325">
        <v>67</v>
      </c>
      <c r="J28" s="170" t="s">
        <v>179</v>
      </c>
    </row>
    <row r="29" spans="1:62" ht="27.75" customHeight="1">
      <c r="A29" s="442" t="s">
        <v>480</v>
      </c>
      <c r="B29" s="298">
        <v>270</v>
      </c>
      <c r="C29" s="313">
        <v>445</v>
      </c>
      <c r="D29" s="298">
        <v>243</v>
      </c>
      <c r="E29" s="314">
        <v>202</v>
      </c>
      <c r="F29" s="313">
        <v>215</v>
      </c>
      <c r="G29" s="298">
        <v>89</v>
      </c>
      <c r="H29" s="314">
        <v>126</v>
      </c>
      <c r="I29" s="325">
        <v>84</v>
      </c>
      <c r="J29" s="170" t="s">
        <v>179</v>
      </c>
    </row>
    <row r="30" spans="1:62" ht="27.75" customHeight="1">
      <c r="A30" s="442" t="s">
        <v>465</v>
      </c>
      <c r="B30" s="298">
        <v>270</v>
      </c>
      <c r="C30" s="313">
        <v>411</v>
      </c>
      <c r="D30" s="298">
        <v>254</v>
      </c>
      <c r="E30" s="314">
        <v>157</v>
      </c>
      <c r="F30" s="313">
        <v>195</v>
      </c>
      <c r="G30" s="298">
        <v>99</v>
      </c>
      <c r="H30" s="314">
        <v>96</v>
      </c>
      <c r="I30" s="325">
        <v>74</v>
      </c>
      <c r="J30" s="170" t="s">
        <v>179</v>
      </c>
    </row>
    <row r="31" spans="1:62" ht="27.75" customHeight="1">
      <c r="A31" s="444" t="s">
        <v>538</v>
      </c>
      <c r="B31" s="523" t="s">
        <v>179</v>
      </c>
      <c r="C31" s="524">
        <v>406</v>
      </c>
      <c r="D31" s="523">
        <v>240</v>
      </c>
      <c r="E31" s="525">
        <v>166</v>
      </c>
      <c r="F31" s="524">
        <v>207</v>
      </c>
      <c r="G31" s="523">
        <v>92</v>
      </c>
      <c r="H31" s="525">
        <v>115</v>
      </c>
      <c r="I31" s="324">
        <v>78</v>
      </c>
      <c r="J31" s="600" t="s">
        <v>179</v>
      </c>
    </row>
    <row r="32" spans="1:62">
      <c r="A32" s="599" t="s">
        <v>254</v>
      </c>
      <c r="B32" s="227"/>
      <c r="C32" s="227"/>
      <c r="D32" s="227"/>
      <c r="E32" s="227"/>
      <c r="F32" s="227"/>
      <c r="G32" s="227"/>
      <c r="H32" s="227"/>
      <c r="I32" s="227"/>
      <c r="J32" s="266" t="s">
        <v>60</v>
      </c>
    </row>
    <row r="33" spans="1:1">
      <c r="A33" s="599" t="s">
        <v>615</v>
      </c>
    </row>
  </sheetData>
  <mergeCells count="6">
    <mergeCell ref="J5:J6"/>
    <mergeCell ref="A5:A6"/>
    <mergeCell ref="B5:B6"/>
    <mergeCell ref="C5:E5"/>
    <mergeCell ref="F5:H5"/>
    <mergeCell ref="I5:I6"/>
  </mergeCells>
  <phoneticPr fontId="5"/>
  <printOptions gridLinesSet="0"/>
  <pageMargins left="0" right="0" top="0.31496062992125984" bottom="0.19685039370078741" header="0.27559055118110237" footer="0.19685039370078741"/>
  <pageSetup paperSize="9" orientation="portrait" r:id="rId1"/>
  <headerFooter alignWithMargins="0">
    <oddFooter>&amp;C９－⑬</oddFooter>
  </headerFooter>
  <ignoredErrors>
    <ignoredError sqref="A22:A26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K47"/>
  <sheetViews>
    <sheetView showGridLines="0" view="pageBreakPreview" zoomScaleNormal="100" zoomScaleSheetLayoutView="100" workbookViewId="0">
      <pane xSplit="1" ySplit="6" topLeftCell="B7" activePane="bottomRight" state="frozen"/>
      <selection activeCell="F36" sqref="F36"/>
      <selection pane="topRight" activeCell="F36" sqref="F36"/>
      <selection pane="bottomLeft" activeCell="F36" sqref="F36"/>
      <selection pane="bottomRight"/>
    </sheetView>
  </sheetViews>
  <sheetFormatPr defaultColWidth="15.5" defaultRowHeight="14.25"/>
  <cols>
    <col min="1" max="1" width="11.5" style="81" customWidth="1"/>
    <col min="2" max="4" width="6.125" style="78" customWidth="1"/>
    <col min="5" max="25" width="5.125" style="78" customWidth="1"/>
    <col min="26" max="31" width="5.5" style="78" customWidth="1"/>
    <col min="32" max="37" width="7.25" style="80" customWidth="1"/>
    <col min="38" max="16384" width="15.5" style="78"/>
  </cols>
  <sheetData>
    <row r="1" spans="1:37" s="12" customFormat="1" ht="20.100000000000001" customHeight="1">
      <c r="A1" s="351" t="s">
        <v>178</v>
      </c>
      <c r="AI1" s="13"/>
    </row>
    <row r="2" spans="1:37" s="81" customFormat="1" ht="7.5" customHeight="1">
      <c r="A2" s="113"/>
      <c r="AF2" s="82"/>
      <c r="AG2" s="82"/>
      <c r="AH2" s="82"/>
      <c r="AI2" s="82"/>
      <c r="AJ2" s="82"/>
    </row>
    <row r="3" spans="1:37" s="81" customFormat="1" ht="20.100000000000001" customHeight="1">
      <c r="A3" s="138" t="s">
        <v>368</v>
      </c>
      <c r="AF3" s="82"/>
      <c r="AG3" s="82"/>
      <c r="AH3" s="82"/>
      <c r="AI3" s="82"/>
      <c r="AJ3" s="82"/>
    </row>
    <row r="4" spans="1:37" s="81" customFormat="1" ht="20.100000000000001" customHeight="1" thickBot="1">
      <c r="A4" s="77"/>
      <c r="AF4" s="82"/>
      <c r="AG4" s="82"/>
      <c r="AH4" s="82"/>
      <c r="AI4" s="887" t="s">
        <v>130</v>
      </c>
      <c r="AJ4" s="887"/>
      <c r="AK4" s="887"/>
    </row>
    <row r="5" spans="1:37" s="81" customFormat="1" ht="50.25" customHeight="1" thickTop="1">
      <c r="A5" s="878" t="s">
        <v>133</v>
      </c>
      <c r="B5" s="882" t="s">
        <v>145</v>
      </c>
      <c r="C5" s="883"/>
      <c r="D5" s="883"/>
      <c r="E5" s="884" t="s">
        <v>128</v>
      </c>
      <c r="F5" s="885"/>
      <c r="G5" s="886"/>
      <c r="H5" s="882" t="s">
        <v>126</v>
      </c>
      <c r="I5" s="883"/>
      <c r="J5" s="883"/>
      <c r="K5" s="882" t="s">
        <v>127</v>
      </c>
      <c r="L5" s="883"/>
      <c r="M5" s="883"/>
      <c r="N5" s="880" t="s">
        <v>129</v>
      </c>
      <c r="O5" s="881"/>
      <c r="P5" s="881"/>
      <c r="Q5" s="884" t="s">
        <v>147</v>
      </c>
      <c r="R5" s="885"/>
      <c r="S5" s="886"/>
      <c r="T5" s="884" t="s">
        <v>148</v>
      </c>
      <c r="U5" s="885"/>
      <c r="V5" s="886"/>
      <c r="W5" s="884" t="s">
        <v>149</v>
      </c>
      <c r="X5" s="885"/>
      <c r="Y5" s="886"/>
      <c r="Z5" s="890" t="s">
        <v>150</v>
      </c>
      <c r="AA5" s="891"/>
      <c r="AB5" s="891"/>
      <c r="AC5" s="882" t="s">
        <v>551</v>
      </c>
      <c r="AD5" s="882"/>
      <c r="AE5" s="882"/>
      <c r="AF5" s="888" t="s">
        <v>151</v>
      </c>
      <c r="AG5" s="888"/>
      <c r="AH5" s="888"/>
      <c r="AI5" s="888" t="s">
        <v>176</v>
      </c>
      <c r="AJ5" s="888"/>
      <c r="AK5" s="889"/>
    </row>
    <row r="6" spans="1:37" s="81" customFormat="1" ht="16.5" customHeight="1">
      <c r="A6" s="879"/>
      <c r="B6" s="164" t="s">
        <v>6</v>
      </c>
      <c r="C6" s="164" t="s">
        <v>5</v>
      </c>
      <c r="D6" s="164" t="s">
        <v>4</v>
      </c>
      <c r="E6" s="164" t="s">
        <v>6</v>
      </c>
      <c r="F6" s="164" t="s">
        <v>5</v>
      </c>
      <c r="G6" s="164" t="s">
        <v>4</v>
      </c>
      <c r="H6" s="164" t="s">
        <v>6</v>
      </c>
      <c r="I6" s="164" t="s">
        <v>5</v>
      </c>
      <c r="J6" s="326" t="s">
        <v>4</v>
      </c>
      <c r="K6" s="164" t="s">
        <v>6</v>
      </c>
      <c r="L6" s="164" t="s">
        <v>5</v>
      </c>
      <c r="M6" s="164" t="s">
        <v>4</v>
      </c>
      <c r="N6" s="164" t="s">
        <v>43</v>
      </c>
      <c r="O6" s="164" t="s">
        <v>65</v>
      </c>
      <c r="P6" s="164" t="s">
        <v>64</v>
      </c>
      <c r="Q6" s="164" t="s">
        <v>6</v>
      </c>
      <c r="R6" s="164" t="s">
        <v>5</v>
      </c>
      <c r="S6" s="164" t="s">
        <v>4</v>
      </c>
      <c r="T6" s="164" t="s">
        <v>6</v>
      </c>
      <c r="U6" s="164" t="s">
        <v>5</v>
      </c>
      <c r="V6" s="326" t="s">
        <v>4</v>
      </c>
      <c r="W6" s="164" t="s">
        <v>6</v>
      </c>
      <c r="X6" s="164" t="s">
        <v>5</v>
      </c>
      <c r="Y6" s="326" t="s">
        <v>4</v>
      </c>
      <c r="Z6" s="164" t="s">
        <v>13</v>
      </c>
      <c r="AA6" s="164" t="s">
        <v>61</v>
      </c>
      <c r="AB6" s="164" t="s">
        <v>62</v>
      </c>
      <c r="AC6" s="164" t="s">
        <v>6</v>
      </c>
      <c r="AD6" s="164" t="s">
        <v>5</v>
      </c>
      <c r="AE6" s="164" t="s">
        <v>4</v>
      </c>
      <c r="AF6" s="165" t="s">
        <v>6</v>
      </c>
      <c r="AG6" s="165" t="s">
        <v>5</v>
      </c>
      <c r="AH6" s="165" t="s">
        <v>4</v>
      </c>
      <c r="AI6" s="165" t="s">
        <v>6</v>
      </c>
      <c r="AJ6" s="165" t="s">
        <v>5</v>
      </c>
      <c r="AK6" s="166" t="s">
        <v>4</v>
      </c>
    </row>
    <row r="7" spans="1:37" s="83" customFormat="1" ht="20.25" customHeight="1">
      <c r="A7" s="212" t="s">
        <v>545</v>
      </c>
      <c r="B7" s="255">
        <f t="shared" ref="B7:B20" si="0">SUM(E7,H7,K7,N7,Q7,T7,W7,Z7)</f>
        <v>434</v>
      </c>
      <c r="C7" s="204">
        <v>213</v>
      </c>
      <c r="D7" s="214">
        <v>221</v>
      </c>
      <c r="E7" s="255">
        <v>179</v>
      </c>
      <c r="F7" s="204">
        <v>59</v>
      </c>
      <c r="G7" s="214">
        <v>120</v>
      </c>
      <c r="H7" s="255">
        <v>84</v>
      </c>
      <c r="I7" s="204">
        <v>49</v>
      </c>
      <c r="J7" s="214">
        <v>35</v>
      </c>
      <c r="K7" s="255">
        <v>2</v>
      </c>
      <c r="L7" s="204">
        <v>1</v>
      </c>
      <c r="M7" s="214">
        <v>1</v>
      </c>
      <c r="N7" s="255">
        <v>5</v>
      </c>
      <c r="O7" s="204">
        <v>5</v>
      </c>
      <c r="P7" s="214" t="s">
        <v>255</v>
      </c>
      <c r="Q7" s="255">
        <v>137</v>
      </c>
      <c r="R7" s="204">
        <v>85</v>
      </c>
      <c r="S7" s="214">
        <v>52</v>
      </c>
      <c r="T7" s="255">
        <v>3</v>
      </c>
      <c r="U7" s="204">
        <v>2</v>
      </c>
      <c r="V7" s="214">
        <v>1</v>
      </c>
      <c r="W7" s="255">
        <v>24</v>
      </c>
      <c r="X7" s="204">
        <v>12</v>
      </c>
      <c r="Y7" s="214">
        <v>12</v>
      </c>
      <c r="Z7" s="255" t="s">
        <v>255</v>
      </c>
      <c r="AA7" s="204" t="s">
        <v>255</v>
      </c>
      <c r="AB7" s="214" t="s">
        <v>255</v>
      </c>
      <c r="AC7" s="255" t="s">
        <v>255</v>
      </c>
      <c r="AD7" s="204" t="s">
        <v>255</v>
      </c>
      <c r="AE7" s="214" t="s">
        <v>255</v>
      </c>
      <c r="AF7" s="327">
        <f>E7/B7*100</f>
        <v>41.244239631336406</v>
      </c>
      <c r="AG7" s="328">
        <f t="shared" ref="AG7:AH10" si="1">F7/C7*100</f>
        <v>27.699530516431924</v>
      </c>
      <c r="AH7" s="329">
        <f t="shared" si="1"/>
        <v>54.298642533936651</v>
      </c>
      <c r="AI7" s="330">
        <v>31.6</v>
      </c>
      <c r="AJ7" s="260">
        <v>39.9</v>
      </c>
      <c r="AK7" s="260">
        <v>23.5</v>
      </c>
    </row>
    <row r="8" spans="1:37" s="83" customFormat="1" ht="20.25" customHeight="1">
      <c r="A8" s="214">
        <v>19</v>
      </c>
      <c r="B8" s="243">
        <f t="shared" si="0"/>
        <v>394</v>
      </c>
      <c r="C8" s="206">
        <v>189</v>
      </c>
      <c r="D8" s="216">
        <v>205</v>
      </c>
      <c r="E8" s="243">
        <v>155</v>
      </c>
      <c r="F8" s="206">
        <v>63</v>
      </c>
      <c r="G8" s="216">
        <v>92</v>
      </c>
      <c r="H8" s="243">
        <v>70</v>
      </c>
      <c r="I8" s="206">
        <v>32</v>
      </c>
      <c r="J8" s="216">
        <v>38</v>
      </c>
      <c r="K8" s="243">
        <v>3</v>
      </c>
      <c r="L8" s="206">
        <v>3</v>
      </c>
      <c r="M8" s="216" t="s">
        <v>179</v>
      </c>
      <c r="N8" s="243">
        <v>3</v>
      </c>
      <c r="O8" s="206">
        <v>2</v>
      </c>
      <c r="P8" s="216">
        <v>1</v>
      </c>
      <c r="Q8" s="243">
        <v>139</v>
      </c>
      <c r="R8" s="206">
        <v>85</v>
      </c>
      <c r="S8" s="216">
        <v>54</v>
      </c>
      <c r="T8" s="243">
        <v>5</v>
      </c>
      <c r="U8" s="206" t="s">
        <v>255</v>
      </c>
      <c r="V8" s="216">
        <v>5</v>
      </c>
      <c r="W8" s="243">
        <v>19</v>
      </c>
      <c r="X8" s="206">
        <v>4</v>
      </c>
      <c r="Y8" s="216">
        <v>15</v>
      </c>
      <c r="Z8" s="243" t="s">
        <v>255</v>
      </c>
      <c r="AA8" s="206" t="s">
        <v>255</v>
      </c>
      <c r="AB8" s="216" t="s">
        <v>255</v>
      </c>
      <c r="AC8" s="243" t="s">
        <v>255</v>
      </c>
      <c r="AD8" s="206" t="s">
        <v>255</v>
      </c>
      <c r="AE8" s="216" t="s">
        <v>255</v>
      </c>
      <c r="AF8" s="327">
        <f>E8/B8*100</f>
        <v>39.340101522842644</v>
      </c>
      <c r="AG8" s="328">
        <f t="shared" si="1"/>
        <v>33.333333333333329</v>
      </c>
      <c r="AH8" s="329">
        <f t="shared" si="1"/>
        <v>44.878048780487809</v>
      </c>
      <c r="AI8" s="331">
        <v>35.299999999999997</v>
      </c>
      <c r="AJ8" s="262">
        <v>45</v>
      </c>
      <c r="AK8" s="262">
        <v>26.3</v>
      </c>
    </row>
    <row r="9" spans="1:37" s="83" customFormat="1" ht="20.25" customHeight="1">
      <c r="A9" s="214">
        <v>20</v>
      </c>
      <c r="B9" s="332">
        <f t="shared" si="0"/>
        <v>360</v>
      </c>
      <c r="C9" s="333">
        <v>170</v>
      </c>
      <c r="D9" s="316">
        <v>190</v>
      </c>
      <c r="E9" s="332">
        <v>160</v>
      </c>
      <c r="F9" s="333">
        <v>53</v>
      </c>
      <c r="G9" s="316">
        <v>107</v>
      </c>
      <c r="H9" s="332">
        <v>60</v>
      </c>
      <c r="I9" s="333">
        <v>31</v>
      </c>
      <c r="J9" s="316">
        <v>29</v>
      </c>
      <c r="K9" s="255" t="s">
        <v>255</v>
      </c>
      <c r="L9" s="204" t="s">
        <v>255</v>
      </c>
      <c r="M9" s="214" t="s">
        <v>255</v>
      </c>
      <c r="N9" s="332">
        <v>3</v>
      </c>
      <c r="O9" s="333">
        <v>3</v>
      </c>
      <c r="P9" s="316" t="s">
        <v>255</v>
      </c>
      <c r="Q9" s="332">
        <v>121</v>
      </c>
      <c r="R9" s="333">
        <v>78</v>
      </c>
      <c r="S9" s="316">
        <v>43</v>
      </c>
      <c r="T9" s="332">
        <v>4</v>
      </c>
      <c r="U9" s="333">
        <v>2</v>
      </c>
      <c r="V9" s="316">
        <v>2</v>
      </c>
      <c r="W9" s="332">
        <v>12</v>
      </c>
      <c r="X9" s="333">
        <v>3</v>
      </c>
      <c r="Y9" s="316">
        <v>9</v>
      </c>
      <c r="Z9" s="332" t="s">
        <v>255</v>
      </c>
      <c r="AA9" s="333" t="s">
        <v>255</v>
      </c>
      <c r="AB9" s="316" t="s">
        <v>255</v>
      </c>
      <c r="AC9" s="332">
        <v>1</v>
      </c>
      <c r="AD9" s="333">
        <v>1</v>
      </c>
      <c r="AE9" s="316" t="s">
        <v>255</v>
      </c>
      <c r="AF9" s="327">
        <f>E9/B9*100</f>
        <v>44.444444444444443</v>
      </c>
      <c r="AG9" s="328">
        <f t="shared" si="1"/>
        <v>31.176470588235293</v>
      </c>
      <c r="AH9" s="329">
        <f t="shared" si="1"/>
        <v>56.315789473684205</v>
      </c>
      <c r="AI9" s="334">
        <f>ROUND((Q9+AC9)/B9*100,1)</f>
        <v>33.9</v>
      </c>
      <c r="AJ9" s="261">
        <f>ROUND((R9+AD9)/C9*100,1)</f>
        <v>46.5</v>
      </c>
      <c r="AK9" s="261">
        <f>ROUND((S9+AE9)/D9*100,1)</f>
        <v>22.6</v>
      </c>
    </row>
    <row r="10" spans="1:37" s="83" customFormat="1" ht="20.25" customHeight="1">
      <c r="A10" s="214">
        <v>21</v>
      </c>
      <c r="B10" s="255">
        <f t="shared" si="0"/>
        <v>301</v>
      </c>
      <c r="C10" s="204">
        <v>133</v>
      </c>
      <c r="D10" s="214">
        <v>168</v>
      </c>
      <c r="E10" s="255">
        <v>118</v>
      </c>
      <c r="F10" s="204">
        <v>28</v>
      </c>
      <c r="G10" s="214">
        <v>90</v>
      </c>
      <c r="H10" s="255">
        <v>60</v>
      </c>
      <c r="I10" s="204">
        <v>37</v>
      </c>
      <c r="J10" s="214">
        <v>23</v>
      </c>
      <c r="K10" s="255">
        <v>1</v>
      </c>
      <c r="L10" s="204" t="s">
        <v>256</v>
      </c>
      <c r="M10" s="214">
        <v>1</v>
      </c>
      <c r="N10" s="255">
        <v>1</v>
      </c>
      <c r="O10" s="204">
        <v>1</v>
      </c>
      <c r="P10" s="214" t="s">
        <v>255</v>
      </c>
      <c r="Q10" s="255">
        <v>98</v>
      </c>
      <c r="R10" s="204">
        <v>58</v>
      </c>
      <c r="S10" s="214">
        <v>40</v>
      </c>
      <c r="T10" s="255">
        <v>4</v>
      </c>
      <c r="U10" s="204">
        <v>2</v>
      </c>
      <c r="V10" s="214">
        <v>2</v>
      </c>
      <c r="W10" s="255">
        <v>19</v>
      </c>
      <c r="X10" s="204">
        <v>7</v>
      </c>
      <c r="Y10" s="214">
        <v>12</v>
      </c>
      <c r="Z10" s="255" t="s">
        <v>255</v>
      </c>
      <c r="AA10" s="204" t="s">
        <v>255</v>
      </c>
      <c r="AB10" s="214" t="s">
        <v>255</v>
      </c>
      <c r="AC10" s="255" t="s">
        <v>255</v>
      </c>
      <c r="AD10" s="204" t="s">
        <v>255</v>
      </c>
      <c r="AE10" s="214" t="s">
        <v>255</v>
      </c>
      <c r="AF10" s="327">
        <f>E10/B10*100</f>
        <v>39.202657807308974</v>
      </c>
      <c r="AG10" s="328">
        <f t="shared" si="1"/>
        <v>21.052631578947366</v>
      </c>
      <c r="AH10" s="329">
        <f t="shared" si="1"/>
        <v>53.571428571428569</v>
      </c>
      <c r="AI10" s="330">
        <v>32.6</v>
      </c>
      <c r="AJ10" s="260">
        <v>43.6</v>
      </c>
      <c r="AK10" s="260">
        <v>23.8</v>
      </c>
    </row>
    <row r="11" spans="1:37" s="83" customFormat="1" ht="20.25" customHeight="1">
      <c r="A11" s="214">
        <v>22</v>
      </c>
      <c r="B11" s="255">
        <f t="shared" si="0"/>
        <v>315</v>
      </c>
      <c r="C11" s="204">
        <v>152</v>
      </c>
      <c r="D11" s="214">
        <v>163</v>
      </c>
      <c r="E11" s="255">
        <v>134</v>
      </c>
      <c r="F11" s="204">
        <v>43</v>
      </c>
      <c r="G11" s="214">
        <v>91</v>
      </c>
      <c r="H11" s="255">
        <v>62</v>
      </c>
      <c r="I11" s="204">
        <v>35</v>
      </c>
      <c r="J11" s="214">
        <v>27</v>
      </c>
      <c r="K11" s="255">
        <v>1</v>
      </c>
      <c r="L11" s="204">
        <v>1</v>
      </c>
      <c r="M11" s="214" t="s">
        <v>255</v>
      </c>
      <c r="N11" s="255">
        <v>12</v>
      </c>
      <c r="O11" s="204">
        <v>12</v>
      </c>
      <c r="P11" s="214" t="s">
        <v>179</v>
      </c>
      <c r="Q11" s="255">
        <v>91</v>
      </c>
      <c r="R11" s="204">
        <v>50</v>
      </c>
      <c r="S11" s="214">
        <v>41</v>
      </c>
      <c r="T11" s="255">
        <v>8</v>
      </c>
      <c r="U11" s="204">
        <v>5</v>
      </c>
      <c r="V11" s="214">
        <v>3</v>
      </c>
      <c r="W11" s="255">
        <v>7</v>
      </c>
      <c r="X11" s="204">
        <v>6</v>
      </c>
      <c r="Y11" s="214">
        <v>1</v>
      </c>
      <c r="Z11" s="255" t="s">
        <v>179</v>
      </c>
      <c r="AA11" s="204" t="s">
        <v>179</v>
      </c>
      <c r="AB11" s="214" t="s">
        <v>179</v>
      </c>
      <c r="AC11" s="255" t="s">
        <v>179</v>
      </c>
      <c r="AD11" s="204" t="s">
        <v>179</v>
      </c>
      <c r="AE11" s="214" t="s">
        <v>179</v>
      </c>
      <c r="AF11" s="327">
        <v>42.539682539682538</v>
      </c>
      <c r="AG11" s="328">
        <v>28.289473684210524</v>
      </c>
      <c r="AH11" s="329">
        <v>55.828220858895705</v>
      </c>
      <c r="AI11" s="330">
        <v>28.8888888888888</v>
      </c>
      <c r="AJ11" s="260">
        <v>32.894736842105267</v>
      </c>
      <c r="AK11" s="260">
        <v>25.153374233128833</v>
      </c>
    </row>
    <row r="12" spans="1:37" s="83" customFormat="1" ht="20.25" customHeight="1">
      <c r="A12" s="214">
        <v>23</v>
      </c>
      <c r="B12" s="255">
        <f t="shared" si="0"/>
        <v>314</v>
      </c>
      <c r="C12" s="204">
        <v>144</v>
      </c>
      <c r="D12" s="214">
        <v>170</v>
      </c>
      <c r="E12" s="255">
        <v>137</v>
      </c>
      <c r="F12" s="204">
        <v>40</v>
      </c>
      <c r="G12" s="214">
        <v>97</v>
      </c>
      <c r="H12" s="255">
        <v>61</v>
      </c>
      <c r="I12" s="204">
        <v>32</v>
      </c>
      <c r="J12" s="214">
        <v>29</v>
      </c>
      <c r="K12" s="255" t="s">
        <v>255</v>
      </c>
      <c r="L12" s="204" t="s">
        <v>255</v>
      </c>
      <c r="M12" s="214" t="s">
        <v>255</v>
      </c>
      <c r="N12" s="255">
        <v>7</v>
      </c>
      <c r="O12" s="204">
        <v>6</v>
      </c>
      <c r="P12" s="214">
        <v>1</v>
      </c>
      <c r="Q12" s="255">
        <v>87</v>
      </c>
      <c r="R12" s="204">
        <v>56</v>
      </c>
      <c r="S12" s="214">
        <v>31</v>
      </c>
      <c r="T12" s="255">
        <v>4</v>
      </c>
      <c r="U12" s="204">
        <v>1</v>
      </c>
      <c r="V12" s="214">
        <v>3</v>
      </c>
      <c r="W12" s="255">
        <v>18</v>
      </c>
      <c r="X12" s="204">
        <v>9</v>
      </c>
      <c r="Y12" s="214">
        <v>9</v>
      </c>
      <c r="Z12" s="255" t="s">
        <v>255</v>
      </c>
      <c r="AA12" s="204" t="s">
        <v>255</v>
      </c>
      <c r="AB12" s="214" t="s">
        <v>255</v>
      </c>
      <c r="AC12" s="255" t="s">
        <v>255</v>
      </c>
      <c r="AD12" s="204" t="s">
        <v>255</v>
      </c>
      <c r="AE12" s="214" t="s">
        <v>255</v>
      </c>
      <c r="AF12" s="327">
        <v>43.6305732484076</v>
      </c>
      <c r="AG12" s="328">
        <v>27.7777777777777</v>
      </c>
      <c r="AH12" s="329">
        <v>57.058823529411697</v>
      </c>
      <c r="AI12" s="330">
        <v>27.707006369426701</v>
      </c>
      <c r="AJ12" s="260">
        <v>38.8888888888888</v>
      </c>
      <c r="AK12" s="260">
        <v>18.235294117647001</v>
      </c>
    </row>
    <row r="13" spans="1:37" s="83" customFormat="1" ht="20.25" customHeight="1">
      <c r="A13" s="214">
        <v>24</v>
      </c>
      <c r="B13" s="255">
        <f t="shared" si="0"/>
        <v>300</v>
      </c>
      <c r="C13" s="204">
        <v>149</v>
      </c>
      <c r="D13" s="214">
        <v>151</v>
      </c>
      <c r="E13" s="255">
        <v>124</v>
      </c>
      <c r="F13" s="204">
        <v>37</v>
      </c>
      <c r="G13" s="214">
        <v>87</v>
      </c>
      <c r="H13" s="255">
        <v>61</v>
      </c>
      <c r="I13" s="204">
        <v>39</v>
      </c>
      <c r="J13" s="214">
        <v>22</v>
      </c>
      <c r="K13" s="255">
        <v>1</v>
      </c>
      <c r="L13" s="204">
        <v>1</v>
      </c>
      <c r="M13" s="214" t="s">
        <v>255</v>
      </c>
      <c r="N13" s="255">
        <v>4</v>
      </c>
      <c r="O13" s="204">
        <v>4</v>
      </c>
      <c r="P13" s="214" t="s">
        <v>181</v>
      </c>
      <c r="Q13" s="255">
        <v>94</v>
      </c>
      <c r="R13" s="204">
        <v>60</v>
      </c>
      <c r="S13" s="214">
        <v>34</v>
      </c>
      <c r="T13" s="255">
        <v>4</v>
      </c>
      <c r="U13" s="204">
        <v>3</v>
      </c>
      <c r="V13" s="214">
        <v>1</v>
      </c>
      <c r="W13" s="255">
        <v>12</v>
      </c>
      <c r="X13" s="204">
        <v>5</v>
      </c>
      <c r="Y13" s="214">
        <v>7</v>
      </c>
      <c r="Z13" s="255" t="s">
        <v>181</v>
      </c>
      <c r="AA13" s="204" t="s">
        <v>181</v>
      </c>
      <c r="AB13" s="214" t="s">
        <v>181</v>
      </c>
      <c r="AC13" s="255" t="s">
        <v>255</v>
      </c>
      <c r="AD13" s="204" t="s">
        <v>255</v>
      </c>
      <c r="AE13" s="214" t="s">
        <v>255</v>
      </c>
      <c r="AF13" s="327">
        <v>41.3333333333333</v>
      </c>
      <c r="AG13" s="328">
        <v>24.832214765100598</v>
      </c>
      <c r="AH13" s="329">
        <v>57.615894039735103</v>
      </c>
      <c r="AI13" s="330">
        <v>31.3333333333333</v>
      </c>
      <c r="AJ13" s="260">
        <v>40.268456375838902</v>
      </c>
      <c r="AK13" s="260">
        <v>22.5165562913907</v>
      </c>
    </row>
    <row r="14" spans="1:37" s="83" customFormat="1" ht="20.25" customHeight="1">
      <c r="A14" s="214">
        <v>25</v>
      </c>
      <c r="B14" s="255">
        <f t="shared" si="0"/>
        <v>315</v>
      </c>
      <c r="C14" s="204">
        <v>157</v>
      </c>
      <c r="D14" s="214">
        <v>158</v>
      </c>
      <c r="E14" s="255">
        <v>138</v>
      </c>
      <c r="F14" s="204">
        <v>39</v>
      </c>
      <c r="G14" s="214">
        <v>99</v>
      </c>
      <c r="H14" s="255">
        <v>65</v>
      </c>
      <c r="I14" s="204">
        <v>39</v>
      </c>
      <c r="J14" s="214">
        <v>26</v>
      </c>
      <c r="K14" s="255">
        <v>1</v>
      </c>
      <c r="L14" s="204">
        <v>1</v>
      </c>
      <c r="M14" s="214" t="s">
        <v>255</v>
      </c>
      <c r="N14" s="255">
        <v>6</v>
      </c>
      <c r="O14" s="204">
        <v>5</v>
      </c>
      <c r="P14" s="214">
        <v>1</v>
      </c>
      <c r="Q14" s="255">
        <v>84</v>
      </c>
      <c r="R14" s="204">
        <v>61</v>
      </c>
      <c r="S14" s="214">
        <v>23</v>
      </c>
      <c r="T14" s="255">
        <v>6</v>
      </c>
      <c r="U14" s="204">
        <v>6</v>
      </c>
      <c r="V14" s="214" t="s">
        <v>179</v>
      </c>
      <c r="W14" s="255">
        <v>14</v>
      </c>
      <c r="X14" s="204">
        <v>5</v>
      </c>
      <c r="Y14" s="214">
        <v>9</v>
      </c>
      <c r="Z14" s="255">
        <v>1</v>
      </c>
      <c r="AA14" s="204">
        <v>1</v>
      </c>
      <c r="AB14" s="214" t="s">
        <v>179</v>
      </c>
      <c r="AC14" s="255" t="s">
        <v>255</v>
      </c>
      <c r="AD14" s="204" t="s">
        <v>255</v>
      </c>
      <c r="AE14" s="214" t="s">
        <v>255</v>
      </c>
      <c r="AF14" s="327">
        <v>43.809523809523803</v>
      </c>
      <c r="AG14" s="328">
        <v>24.840764331210099</v>
      </c>
      <c r="AH14" s="329">
        <v>62.658227848101198</v>
      </c>
      <c r="AI14" s="330">
        <v>26.6666666666666</v>
      </c>
      <c r="AJ14" s="260">
        <v>38.853503184713297</v>
      </c>
      <c r="AK14" s="260">
        <v>14.5569620253164</v>
      </c>
    </row>
    <row r="15" spans="1:37" s="83" customFormat="1" ht="20.25" customHeight="1">
      <c r="A15" s="214">
        <v>26</v>
      </c>
      <c r="B15" s="255">
        <f t="shared" si="0"/>
        <v>336</v>
      </c>
      <c r="C15" s="204">
        <v>159</v>
      </c>
      <c r="D15" s="214">
        <v>177</v>
      </c>
      <c r="E15" s="255">
        <v>150</v>
      </c>
      <c r="F15" s="204">
        <v>40</v>
      </c>
      <c r="G15" s="214">
        <v>110</v>
      </c>
      <c r="H15" s="255">
        <v>63</v>
      </c>
      <c r="I15" s="204">
        <v>38</v>
      </c>
      <c r="J15" s="214">
        <v>25</v>
      </c>
      <c r="K15" s="255">
        <v>2</v>
      </c>
      <c r="L15" s="204">
        <v>2</v>
      </c>
      <c r="M15" s="214" t="s">
        <v>179</v>
      </c>
      <c r="N15" s="255">
        <v>5</v>
      </c>
      <c r="O15" s="204">
        <v>4</v>
      </c>
      <c r="P15" s="214">
        <v>1</v>
      </c>
      <c r="Q15" s="255">
        <v>104</v>
      </c>
      <c r="R15" s="204">
        <v>70</v>
      </c>
      <c r="S15" s="214">
        <v>34</v>
      </c>
      <c r="T15" s="255">
        <v>2</v>
      </c>
      <c r="U15" s="204">
        <v>1</v>
      </c>
      <c r="V15" s="214">
        <v>1</v>
      </c>
      <c r="W15" s="255">
        <v>10</v>
      </c>
      <c r="X15" s="204">
        <v>4</v>
      </c>
      <c r="Y15" s="214">
        <v>6</v>
      </c>
      <c r="Z15" s="255" t="s">
        <v>179</v>
      </c>
      <c r="AA15" s="204" t="s">
        <v>179</v>
      </c>
      <c r="AB15" s="214" t="s">
        <v>179</v>
      </c>
      <c r="AC15" s="255" t="s">
        <v>179</v>
      </c>
      <c r="AD15" s="204" t="s">
        <v>179</v>
      </c>
      <c r="AE15" s="214" t="s">
        <v>179</v>
      </c>
      <c r="AF15" s="327">
        <v>44.642857142857103</v>
      </c>
      <c r="AG15" s="328">
        <v>25.157232704402499</v>
      </c>
      <c r="AH15" s="329">
        <v>62.146892655367203</v>
      </c>
      <c r="AI15" s="330">
        <v>30.952380952380899</v>
      </c>
      <c r="AJ15" s="260">
        <v>44.025157232704402</v>
      </c>
      <c r="AK15" s="260">
        <v>19.209039548022599</v>
      </c>
    </row>
    <row r="16" spans="1:37" s="83" customFormat="1" ht="20.25" customHeight="1">
      <c r="A16" s="214">
        <v>27</v>
      </c>
      <c r="B16" s="255">
        <f t="shared" si="0"/>
        <v>305</v>
      </c>
      <c r="C16" s="204">
        <v>151</v>
      </c>
      <c r="D16" s="214">
        <v>154</v>
      </c>
      <c r="E16" s="255">
        <v>138</v>
      </c>
      <c r="F16" s="204">
        <v>41</v>
      </c>
      <c r="G16" s="214">
        <v>97</v>
      </c>
      <c r="H16" s="255">
        <v>58</v>
      </c>
      <c r="I16" s="204">
        <v>33</v>
      </c>
      <c r="J16" s="214">
        <v>25</v>
      </c>
      <c r="K16" s="255">
        <v>3</v>
      </c>
      <c r="L16" s="204">
        <v>2</v>
      </c>
      <c r="M16" s="214">
        <v>1</v>
      </c>
      <c r="N16" s="255">
        <v>6</v>
      </c>
      <c r="O16" s="204">
        <v>3</v>
      </c>
      <c r="P16" s="214">
        <v>3</v>
      </c>
      <c r="Q16" s="255">
        <v>94</v>
      </c>
      <c r="R16" s="204">
        <v>69</v>
      </c>
      <c r="S16" s="214">
        <v>25</v>
      </c>
      <c r="T16" s="255">
        <v>3</v>
      </c>
      <c r="U16" s="204">
        <v>2</v>
      </c>
      <c r="V16" s="214">
        <v>1</v>
      </c>
      <c r="W16" s="255">
        <v>3</v>
      </c>
      <c r="X16" s="204">
        <v>1</v>
      </c>
      <c r="Y16" s="214">
        <v>2</v>
      </c>
      <c r="Z16" s="255" t="s">
        <v>179</v>
      </c>
      <c r="AA16" s="204" t="s">
        <v>179</v>
      </c>
      <c r="AB16" s="214" t="s">
        <v>179</v>
      </c>
      <c r="AC16" s="255" t="s">
        <v>179</v>
      </c>
      <c r="AD16" s="204" t="s">
        <v>179</v>
      </c>
      <c r="AE16" s="214" t="s">
        <v>179</v>
      </c>
      <c r="AF16" s="327">
        <v>45.245901639344297</v>
      </c>
      <c r="AG16" s="328">
        <v>27.152317880794701</v>
      </c>
      <c r="AH16" s="329">
        <v>62.987012987013003</v>
      </c>
      <c r="AI16" s="330">
        <v>30.819672131147499</v>
      </c>
      <c r="AJ16" s="260">
        <v>45.695364238410598</v>
      </c>
      <c r="AK16" s="260">
        <v>16.2337662337662</v>
      </c>
    </row>
    <row r="17" spans="1:37" s="83" customFormat="1" ht="20.25" customHeight="1">
      <c r="A17" s="214">
        <v>28</v>
      </c>
      <c r="B17" s="255">
        <f t="shared" si="0"/>
        <v>279</v>
      </c>
      <c r="C17" s="204">
        <v>111</v>
      </c>
      <c r="D17" s="214">
        <v>168</v>
      </c>
      <c r="E17" s="255">
        <v>129</v>
      </c>
      <c r="F17" s="204">
        <v>31</v>
      </c>
      <c r="G17" s="214">
        <v>98</v>
      </c>
      <c r="H17" s="255">
        <v>44</v>
      </c>
      <c r="I17" s="204">
        <v>17</v>
      </c>
      <c r="J17" s="214">
        <v>27</v>
      </c>
      <c r="K17" s="255">
        <v>1</v>
      </c>
      <c r="L17" s="204">
        <v>1</v>
      </c>
      <c r="M17" s="214" t="s">
        <v>507</v>
      </c>
      <c r="N17" s="255">
        <v>2</v>
      </c>
      <c r="O17" s="204">
        <v>2</v>
      </c>
      <c r="P17" s="214" t="s">
        <v>508</v>
      </c>
      <c r="Q17" s="255">
        <v>94</v>
      </c>
      <c r="R17" s="204">
        <v>57</v>
      </c>
      <c r="S17" s="214">
        <v>37</v>
      </c>
      <c r="T17" s="255">
        <v>5</v>
      </c>
      <c r="U17" s="204">
        <v>2</v>
      </c>
      <c r="V17" s="214">
        <v>3</v>
      </c>
      <c r="W17" s="255">
        <v>4</v>
      </c>
      <c r="X17" s="204">
        <v>1</v>
      </c>
      <c r="Y17" s="214">
        <v>3</v>
      </c>
      <c r="Z17" s="255" t="s">
        <v>179</v>
      </c>
      <c r="AA17" s="204" t="s">
        <v>179</v>
      </c>
      <c r="AB17" s="214" t="s">
        <v>179</v>
      </c>
      <c r="AC17" s="255" t="s">
        <v>179</v>
      </c>
      <c r="AD17" s="204" t="s">
        <v>179</v>
      </c>
      <c r="AE17" s="214" t="s">
        <v>179</v>
      </c>
      <c r="AF17" s="327">
        <v>46.2</v>
      </c>
      <c r="AG17" s="328">
        <v>27.9</v>
      </c>
      <c r="AH17" s="329">
        <v>58.3</v>
      </c>
      <c r="AI17" s="330">
        <v>33.700000000000003</v>
      </c>
      <c r="AJ17" s="260">
        <v>51.4</v>
      </c>
      <c r="AK17" s="260">
        <v>22</v>
      </c>
    </row>
    <row r="18" spans="1:37" s="83" customFormat="1" ht="20.25" customHeight="1">
      <c r="A18" s="214">
        <v>29</v>
      </c>
      <c r="B18" s="255">
        <f t="shared" si="0"/>
        <v>289</v>
      </c>
      <c r="C18" s="204">
        <v>119</v>
      </c>
      <c r="D18" s="214">
        <v>170</v>
      </c>
      <c r="E18" s="255">
        <v>136</v>
      </c>
      <c r="F18" s="204">
        <v>34</v>
      </c>
      <c r="G18" s="214">
        <v>102</v>
      </c>
      <c r="H18" s="255">
        <v>48</v>
      </c>
      <c r="I18" s="204">
        <v>27</v>
      </c>
      <c r="J18" s="214">
        <v>21</v>
      </c>
      <c r="K18" s="255">
        <v>2</v>
      </c>
      <c r="L18" s="204">
        <v>2</v>
      </c>
      <c r="M18" s="214" t="s">
        <v>179</v>
      </c>
      <c r="N18" s="255">
        <v>7</v>
      </c>
      <c r="O18" s="204">
        <v>4</v>
      </c>
      <c r="P18" s="214">
        <v>3</v>
      </c>
      <c r="Q18" s="255">
        <v>91</v>
      </c>
      <c r="R18" s="204">
        <v>51</v>
      </c>
      <c r="S18" s="214">
        <v>40</v>
      </c>
      <c r="T18" s="255">
        <v>2</v>
      </c>
      <c r="U18" s="204" t="s">
        <v>179</v>
      </c>
      <c r="V18" s="214">
        <v>2</v>
      </c>
      <c r="W18" s="255">
        <v>3</v>
      </c>
      <c r="X18" s="204">
        <v>1</v>
      </c>
      <c r="Y18" s="214">
        <v>2</v>
      </c>
      <c r="Z18" s="255" t="s">
        <v>179</v>
      </c>
      <c r="AA18" s="204" t="s">
        <v>179</v>
      </c>
      <c r="AB18" s="214" t="s">
        <v>179</v>
      </c>
      <c r="AC18" s="255" t="s">
        <v>179</v>
      </c>
      <c r="AD18" s="204" t="s">
        <v>179</v>
      </c>
      <c r="AE18" s="214" t="s">
        <v>179</v>
      </c>
      <c r="AF18" s="327">
        <v>47.1</v>
      </c>
      <c r="AG18" s="328">
        <v>28.6</v>
      </c>
      <c r="AH18" s="329">
        <v>60</v>
      </c>
      <c r="AI18" s="330">
        <v>31.5</v>
      </c>
      <c r="AJ18" s="260">
        <v>42.9</v>
      </c>
      <c r="AK18" s="260">
        <v>23.5</v>
      </c>
    </row>
    <row r="19" spans="1:37" s="83" customFormat="1" ht="20.25" customHeight="1">
      <c r="A19" s="214">
        <v>30</v>
      </c>
      <c r="B19" s="255">
        <f t="shared" si="0"/>
        <v>307</v>
      </c>
      <c r="C19" s="204">
        <v>134</v>
      </c>
      <c r="D19" s="214">
        <v>173</v>
      </c>
      <c r="E19" s="255">
        <v>141</v>
      </c>
      <c r="F19" s="204">
        <v>33</v>
      </c>
      <c r="G19" s="214">
        <v>108</v>
      </c>
      <c r="H19" s="255">
        <v>57</v>
      </c>
      <c r="I19" s="204">
        <v>25</v>
      </c>
      <c r="J19" s="214">
        <v>32</v>
      </c>
      <c r="K19" s="255">
        <v>3</v>
      </c>
      <c r="L19" s="204">
        <v>2</v>
      </c>
      <c r="M19" s="214">
        <v>1</v>
      </c>
      <c r="N19" s="255">
        <v>1</v>
      </c>
      <c r="O19" s="204">
        <v>1</v>
      </c>
      <c r="P19" s="214" t="s">
        <v>179</v>
      </c>
      <c r="Q19" s="255">
        <v>94</v>
      </c>
      <c r="R19" s="204">
        <v>67</v>
      </c>
      <c r="S19" s="214">
        <v>27</v>
      </c>
      <c r="T19" s="255">
        <v>1</v>
      </c>
      <c r="U19" s="204" t="s">
        <v>179</v>
      </c>
      <c r="V19" s="214">
        <v>1</v>
      </c>
      <c r="W19" s="255">
        <v>10</v>
      </c>
      <c r="X19" s="204">
        <v>6</v>
      </c>
      <c r="Y19" s="214">
        <v>4</v>
      </c>
      <c r="Z19" s="255" t="s">
        <v>179</v>
      </c>
      <c r="AA19" s="204" t="s">
        <v>179</v>
      </c>
      <c r="AB19" s="214" t="s">
        <v>179</v>
      </c>
      <c r="AC19" s="255" t="s">
        <v>179</v>
      </c>
      <c r="AD19" s="204" t="s">
        <v>179</v>
      </c>
      <c r="AE19" s="214" t="s">
        <v>179</v>
      </c>
      <c r="AF19" s="327">
        <v>45.928338762214999</v>
      </c>
      <c r="AG19" s="328">
        <v>24.626865671641799</v>
      </c>
      <c r="AH19" s="329">
        <v>62.427745664739902</v>
      </c>
      <c r="AI19" s="330">
        <v>30.618892508143301</v>
      </c>
      <c r="AJ19" s="260">
        <v>50</v>
      </c>
      <c r="AK19" s="260">
        <v>15.606936416185</v>
      </c>
    </row>
    <row r="20" spans="1:37" s="83" customFormat="1" ht="20.25" customHeight="1">
      <c r="A20" s="214" t="s">
        <v>544</v>
      </c>
      <c r="B20" s="255">
        <f t="shared" si="0"/>
        <v>284</v>
      </c>
      <c r="C20" s="204">
        <v>124</v>
      </c>
      <c r="D20" s="214">
        <v>160</v>
      </c>
      <c r="E20" s="255">
        <v>142</v>
      </c>
      <c r="F20" s="204">
        <v>35</v>
      </c>
      <c r="G20" s="214">
        <v>107</v>
      </c>
      <c r="H20" s="255">
        <v>53</v>
      </c>
      <c r="I20" s="204">
        <v>30</v>
      </c>
      <c r="J20" s="214">
        <v>23</v>
      </c>
      <c r="K20" s="255" t="s">
        <v>179</v>
      </c>
      <c r="L20" s="204" t="s">
        <v>179</v>
      </c>
      <c r="M20" s="214" t="s">
        <v>179</v>
      </c>
      <c r="N20" s="255">
        <v>1</v>
      </c>
      <c r="O20" s="204" t="s">
        <v>179</v>
      </c>
      <c r="P20" s="214">
        <v>1</v>
      </c>
      <c r="Q20" s="255">
        <v>80</v>
      </c>
      <c r="R20" s="204">
        <v>54</v>
      </c>
      <c r="S20" s="214">
        <v>26</v>
      </c>
      <c r="T20" s="255">
        <v>1</v>
      </c>
      <c r="U20" s="204">
        <v>1</v>
      </c>
      <c r="V20" s="214" t="s">
        <v>179</v>
      </c>
      <c r="W20" s="255">
        <v>7</v>
      </c>
      <c r="X20" s="204">
        <v>4</v>
      </c>
      <c r="Y20" s="214">
        <v>3</v>
      </c>
      <c r="Z20" s="255" t="s">
        <v>179</v>
      </c>
      <c r="AA20" s="204" t="s">
        <v>179</v>
      </c>
      <c r="AB20" s="214" t="s">
        <v>179</v>
      </c>
      <c r="AC20" s="255" t="s">
        <v>179</v>
      </c>
      <c r="AD20" s="204" t="s">
        <v>179</v>
      </c>
      <c r="AE20" s="214" t="s">
        <v>179</v>
      </c>
      <c r="AF20" s="327">
        <v>50</v>
      </c>
      <c r="AG20" s="328">
        <v>28.2</v>
      </c>
      <c r="AH20" s="329">
        <v>66.900000000000006</v>
      </c>
      <c r="AI20" s="330">
        <v>28.2</v>
      </c>
      <c r="AJ20" s="260">
        <v>43.5</v>
      </c>
      <c r="AK20" s="260">
        <v>16.3</v>
      </c>
    </row>
    <row r="21" spans="1:37" s="83" customFormat="1" ht="20.25" customHeight="1">
      <c r="A21" s="214">
        <v>2</v>
      </c>
      <c r="B21" s="255">
        <f>SUM(E21,H21,K21,N21,Q21,T21,W21,Z21)</f>
        <v>290</v>
      </c>
      <c r="C21" s="204">
        <f t="shared" ref="C21:D25" si="2">SUM(F21,I21,L21,O21,R21,U21,X21,AA21)</f>
        <v>133</v>
      </c>
      <c r="D21" s="214">
        <f t="shared" si="2"/>
        <v>157</v>
      </c>
      <c r="E21" s="255">
        <v>124</v>
      </c>
      <c r="F21" s="204">
        <v>30</v>
      </c>
      <c r="G21" s="214">
        <v>94</v>
      </c>
      <c r="H21" s="255">
        <v>59</v>
      </c>
      <c r="I21" s="204">
        <v>30</v>
      </c>
      <c r="J21" s="214">
        <v>29</v>
      </c>
      <c r="K21" s="255" t="s">
        <v>618</v>
      </c>
      <c r="L21" s="204" t="s">
        <v>618</v>
      </c>
      <c r="M21" s="214" t="s">
        <v>618</v>
      </c>
      <c r="N21" s="255" t="s">
        <v>618</v>
      </c>
      <c r="O21" s="204" t="s">
        <v>618</v>
      </c>
      <c r="P21" s="214" t="s">
        <v>618</v>
      </c>
      <c r="Q21" s="255">
        <v>95</v>
      </c>
      <c r="R21" s="204">
        <v>69</v>
      </c>
      <c r="S21" s="214">
        <v>26</v>
      </c>
      <c r="T21" s="255" t="s">
        <v>618</v>
      </c>
      <c r="U21" s="204" t="s">
        <v>618</v>
      </c>
      <c r="V21" s="214" t="s">
        <v>618</v>
      </c>
      <c r="W21" s="255">
        <v>12</v>
      </c>
      <c r="X21" s="204">
        <v>4</v>
      </c>
      <c r="Y21" s="214">
        <v>8</v>
      </c>
      <c r="Z21" s="255" t="s">
        <v>618</v>
      </c>
      <c r="AA21" s="204" t="s">
        <v>618</v>
      </c>
      <c r="AB21" s="214" t="s">
        <v>618</v>
      </c>
      <c r="AC21" s="255" t="s">
        <v>618</v>
      </c>
      <c r="AD21" s="204" t="s">
        <v>618</v>
      </c>
      <c r="AE21" s="214" t="s">
        <v>618</v>
      </c>
      <c r="AF21" s="327">
        <v>42.8</v>
      </c>
      <c r="AG21" s="328">
        <v>22.6</v>
      </c>
      <c r="AH21" s="329">
        <v>59.9</v>
      </c>
      <c r="AI21" s="330">
        <v>32.1</v>
      </c>
      <c r="AJ21" s="260">
        <v>50.4</v>
      </c>
      <c r="AK21" s="260">
        <v>16.600000000000001</v>
      </c>
    </row>
    <row r="22" spans="1:37" s="83" customFormat="1" ht="20.25" customHeight="1">
      <c r="A22" s="214">
        <v>3</v>
      </c>
      <c r="B22" s="255">
        <f>SUM(E22,H22,K22,N22,Q22,T22,W22,Z22)</f>
        <v>275</v>
      </c>
      <c r="C22" s="204">
        <f t="shared" ref="C22:C24" si="3">SUM(F22,I22,L22,O22,R22,U22,X22,AA22)</f>
        <v>127</v>
      </c>
      <c r="D22" s="214">
        <f t="shared" ref="D22:D24" si="4">SUM(G22,J22,M22,P22,S22,V22,Y22,AB22)</f>
        <v>148</v>
      </c>
      <c r="E22" s="255">
        <v>144</v>
      </c>
      <c r="F22" s="204">
        <v>44</v>
      </c>
      <c r="G22" s="214">
        <v>100</v>
      </c>
      <c r="H22" s="255">
        <v>54</v>
      </c>
      <c r="I22" s="204">
        <v>35</v>
      </c>
      <c r="J22" s="214">
        <v>19</v>
      </c>
      <c r="K22" s="255" t="s">
        <v>179</v>
      </c>
      <c r="L22" s="204" t="s">
        <v>179</v>
      </c>
      <c r="M22" s="214" t="s">
        <v>179</v>
      </c>
      <c r="N22" s="255">
        <v>1</v>
      </c>
      <c r="O22" s="204">
        <v>1</v>
      </c>
      <c r="P22" s="214" t="s">
        <v>179</v>
      </c>
      <c r="Q22" s="255">
        <v>62</v>
      </c>
      <c r="R22" s="204">
        <v>36</v>
      </c>
      <c r="S22" s="214">
        <v>26</v>
      </c>
      <c r="T22" s="255" t="s">
        <v>179</v>
      </c>
      <c r="U22" s="204" t="s">
        <v>179</v>
      </c>
      <c r="V22" s="214" t="s">
        <v>179</v>
      </c>
      <c r="W22" s="255">
        <v>14</v>
      </c>
      <c r="X22" s="204">
        <v>11</v>
      </c>
      <c r="Y22" s="214">
        <v>3</v>
      </c>
      <c r="Z22" s="255" t="s">
        <v>179</v>
      </c>
      <c r="AA22" s="204" t="s">
        <v>179</v>
      </c>
      <c r="AB22" s="214" t="s">
        <v>179</v>
      </c>
      <c r="AC22" s="255" t="s">
        <v>179</v>
      </c>
      <c r="AD22" s="204" t="s">
        <v>179</v>
      </c>
      <c r="AE22" s="214" t="s">
        <v>179</v>
      </c>
      <c r="AF22" s="327">
        <v>52.4</v>
      </c>
      <c r="AG22" s="328">
        <v>34.6</v>
      </c>
      <c r="AH22" s="329">
        <v>67.599999999999994</v>
      </c>
      <c r="AI22" s="330">
        <v>21.5</v>
      </c>
      <c r="AJ22" s="260">
        <v>28.3</v>
      </c>
      <c r="AK22" s="260">
        <v>15.5</v>
      </c>
    </row>
    <row r="23" spans="1:37" s="83" customFormat="1" ht="20.25" customHeight="1">
      <c r="A23" s="214">
        <v>4</v>
      </c>
      <c r="B23" s="255">
        <f>SUM(E23,H23,K23,N23,Q23,T23,W23,Z23)</f>
        <v>248</v>
      </c>
      <c r="C23" s="204">
        <f t="shared" si="3"/>
        <v>135</v>
      </c>
      <c r="D23" s="214">
        <f t="shared" si="4"/>
        <v>113</v>
      </c>
      <c r="E23" s="255">
        <v>123</v>
      </c>
      <c r="F23" s="204">
        <v>37</v>
      </c>
      <c r="G23" s="214">
        <v>86</v>
      </c>
      <c r="H23" s="255">
        <v>42</v>
      </c>
      <c r="I23" s="204">
        <v>29</v>
      </c>
      <c r="J23" s="214">
        <v>13</v>
      </c>
      <c r="K23" s="255" t="s">
        <v>677</v>
      </c>
      <c r="L23" s="204" t="s">
        <v>682</v>
      </c>
      <c r="M23" s="214" t="s">
        <v>679</v>
      </c>
      <c r="N23" s="255">
        <v>1</v>
      </c>
      <c r="O23" s="204">
        <v>1</v>
      </c>
      <c r="P23" s="214" t="s">
        <v>678</v>
      </c>
      <c r="Q23" s="255">
        <v>76</v>
      </c>
      <c r="R23" s="204">
        <v>63</v>
      </c>
      <c r="S23" s="214">
        <v>13</v>
      </c>
      <c r="T23" s="255" t="s">
        <v>678</v>
      </c>
      <c r="U23" s="204" t="s">
        <v>683</v>
      </c>
      <c r="V23" s="214" t="s">
        <v>678</v>
      </c>
      <c r="W23" s="255">
        <v>6</v>
      </c>
      <c r="X23" s="204">
        <v>5</v>
      </c>
      <c r="Y23" s="214">
        <v>1</v>
      </c>
      <c r="Z23" s="255" t="s">
        <v>680</v>
      </c>
      <c r="AA23" s="204" t="s">
        <v>678</v>
      </c>
      <c r="AB23" s="214" t="s">
        <v>678</v>
      </c>
      <c r="AC23" s="255" t="s">
        <v>681</v>
      </c>
      <c r="AD23" s="204" t="s">
        <v>679</v>
      </c>
      <c r="AE23" s="214" t="s">
        <v>684</v>
      </c>
      <c r="AF23" s="327">
        <v>49.6</v>
      </c>
      <c r="AG23" s="328">
        <v>27.4</v>
      </c>
      <c r="AH23" s="329">
        <v>76.099999999999994</v>
      </c>
      <c r="AI23" s="330">
        <v>30.6</v>
      </c>
      <c r="AJ23" s="260">
        <v>46.7</v>
      </c>
      <c r="AK23" s="260">
        <v>11.5</v>
      </c>
    </row>
    <row r="24" spans="1:37" s="83" customFormat="1" ht="20.25" customHeight="1">
      <c r="A24" s="214">
        <v>5</v>
      </c>
      <c r="B24" s="255">
        <f>SUM(E24,H24,K24,N24,Q24,T24,W24,Z24)</f>
        <v>218</v>
      </c>
      <c r="C24" s="204">
        <f t="shared" si="3"/>
        <v>90</v>
      </c>
      <c r="D24" s="214">
        <f t="shared" si="4"/>
        <v>128</v>
      </c>
      <c r="E24" s="255">
        <v>120</v>
      </c>
      <c r="F24" s="204">
        <v>28</v>
      </c>
      <c r="G24" s="214">
        <v>92</v>
      </c>
      <c r="H24" s="255">
        <v>30</v>
      </c>
      <c r="I24" s="204">
        <v>19</v>
      </c>
      <c r="J24" s="214">
        <v>11</v>
      </c>
      <c r="K24" s="255" t="s">
        <v>255</v>
      </c>
      <c r="L24" s="204" t="s">
        <v>255</v>
      </c>
      <c r="M24" s="214" t="s">
        <v>255</v>
      </c>
      <c r="N24" s="255">
        <v>1</v>
      </c>
      <c r="O24" s="204">
        <v>1</v>
      </c>
      <c r="P24" s="214" t="s">
        <v>255</v>
      </c>
      <c r="Q24" s="255">
        <v>65</v>
      </c>
      <c r="R24" s="204">
        <v>42</v>
      </c>
      <c r="S24" s="214">
        <v>23</v>
      </c>
      <c r="T24" s="255" t="s">
        <v>255</v>
      </c>
      <c r="U24" s="204" t="s">
        <v>255</v>
      </c>
      <c r="V24" s="214" t="s">
        <v>255</v>
      </c>
      <c r="W24" s="255">
        <v>2</v>
      </c>
      <c r="X24" s="204" t="s">
        <v>255</v>
      </c>
      <c r="Y24" s="214">
        <v>2</v>
      </c>
      <c r="Z24" s="255" t="s">
        <v>255</v>
      </c>
      <c r="AA24" s="204" t="s">
        <v>255</v>
      </c>
      <c r="AB24" s="214" t="s">
        <v>255</v>
      </c>
      <c r="AC24" s="255" t="s">
        <v>255</v>
      </c>
      <c r="AD24" s="204" t="s">
        <v>255</v>
      </c>
      <c r="AE24" s="214" t="s">
        <v>255</v>
      </c>
      <c r="AF24" s="327">
        <v>55</v>
      </c>
      <c r="AG24" s="328">
        <v>31.1</v>
      </c>
      <c r="AH24" s="329">
        <v>71.900000000000006</v>
      </c>
      <c r="AI24" s="330">
        <v>29.8</v>
      </c>
      <c r="AJ24" s="260">
        <v>46.7</v>
      </c>
      <c r="AK24" s="260">
        <v>18</v>
      </c>
    </row>
    <row r="25" spans="1:37" s="83" customFormat="1" ht="20.25" customHeight="1">
      <c r="A25" s="214">
        <v>6</v>
      </c>
      <c r="B25" s="255">
        <f>SUM(E25,H25,K25,N25,Q25,T25,W25,Z25)</f>
        <v>171</v>
      </c>
      <c r="C25" s="204">
        <f t="shared" si="2"/>
        <v>80</v>
      </c>
      <c r="D25" s="214">
        <f t="shared" si="2"/>
        <v>91</v>
      </c>
      <c r="E25" s="255">
        <v>89</v>
      </c>
      <c r="F25" s="204">
        <v>30</v>
      </c>
      <c r="G25" s="214">
        <v>59</v>
      </c>
      <c r="H25" s="255">
        <v>17</v>
      </c>
      <c r="I25" s="204">
        <v>11</v>
      </c>
      <c r="J25" s="214">
        <v>6</v>
      </c>
      <c r="K25" s="255" t="s">
        <v>742</v>
      </c>
      <c r="L25" s="204" t="s">
        <v>739</v>
      </c>
      <c r="M25" s="214" t="s">
        <v>741</v>
      </c>
      <c r="N25" s="255">
        <v>1</v>
      </c>
      <c r="O25" s="204">
        <v>1</v>
      </c>
      <c r="P25" s="214" t="s">
        <v>739</v>
      </c>
      <c r="Q25" s="255">
        <v>52</v>
      </c>
      <c r="R25" s="204">
        <v>33</v>
      </c>
      <c r="S25" s="214">
        <v>19</v>
      </c>
      <c r="T25" s="255" t="s">
        <v>744</v>
      </c>
      <c r="U25" s="204" t="s">
        <v>743</v>
      </c>
      <c r="V25" s="214" t="s">
        <v>739</v>
      </c>
      <c r="W25" s="255">
        <v>12</v>
      </c>
      <c r="X25" s="204">
        <v>5</v>
      </c>
      <c r="Y25" s="214">
        <v>7</v>
      </c>
      <c r="Z25" s="255" t="s">
        <v>742</v>
      </c>
      <c r="AA25" s="204" t="s">
        <v>739</v>
      </c>
      <c r="AB25" s="214" t="s">
        <v>739</v>
      </c>
      <c r="AC25" s="255" t="s">
        <v>742</v>
      </c>
      <c r="AD25" s="204" t="s">
        <v>740</v>
      </c>
      <c r="AE25" s="214" t="s">
        <v>742</v>
      </c>
      <c r="AF25" s="327">
        <v>52</v>
      </c>
      <c r="AG25" s="328">
        <v>37.5</v>
      </c>
      <c r="AH25" s="329">
        <v>64.8</v>
      </c>
      <c r="AI25" s="330">
        <v>30.4</v>
      </c>
      <c r="AJ25" s="260">
        <v>41.3</v>
      </c>
      <c r="AK25" s="260">
        <v>20.9</v>
      </c>
    </row>
    <row r="26" spans="1:37" s="70" customFormat="1" ht="20.25" customHeight="1">
      <c r="A26" s="577" t="s">
        <v>529</v>
      </c>
      <c r="B26" s="172"/>
      <c r="C26" s="173"/>
      <c r="D26" s="174"/>
      <c r="E26" s="172"/>
      <c r="F26" s="173"/>
      <c r="G26" s="174"/>
      <c r="H26" s="172"/>
      <c r="I26" s="173"/>
      <c r="J26" s="174"/>
      <c r="K26" s="172"/>
      <c r="L26" s="173"/>
      <c r="M26" s="174"/>
      <c r="N26" s="172"/>
      <c r="O26" s="173"/>
      <c r="P26" s="174"/>
      <c r="Q26" s="172"/>
      <c r="R26" s="173"/>
      <c r="S26" s="174"/>
      <c r="T26" s="172"/>
      <c r="U26" s="173"/>
      <c r="V26" s="174"/>
      <c r="W26" s="172"/>
      <c r="X26" s="173"/>
      <c r="Y26" s="174"/>
      <c r="Z26" s="172"/>
      <c r="AA26" s="173"/>
      <c r="AB26" s="174"/>
      <c r="AC26" s="172"/>
      <c r="AD26" s="173"/>
      <c r="AE26" s="174"/>
      <c r="AF26" s="172"/>
      <c r="AG26" s="173"/>
      <c r="AH26" s="174"/>
      <c r="AI26" s="172"/>
      <c r="AJ26" s="173"/>
      <c r="AK26" s="173"/>
    </row>
    <row r="27" spans="1:37" s="83" customFormat="1" ht="20.25" customHeight="1">
      <c r="A27" s="318" t="s">
        <v>545</v>
      </c>
      <c r="B27" s="255">
        <v>211</v>
      </c>
      <c r="C27" s="204">
        <v>81</v>
      </c>
      <c r="D27" s="214">
        <v>130</v>
      </c>
      <c r="E27" s="255">
        <v>105</v>
      </c>
      <c r="F27" s="204">
        <v>16</v>
      </c>
      <c r="G27" s="214">
        <v>89</v>
      </c>
      <c r="H27" s="255">
        <v>21</v>
      </c>
      <c r="I27" s="204">
        <v>12</v>
      </c>
      <c r="J27" s="214">
        <v>9</v>
      </c>
      <c r="K27" s="255">
        <v>1</v>
      </c>
      <c r="L27" s="333" t="s">
        <v>179</v>
      </c>
      <c r="M27" s="214">
        <v>1</v>
      </c>
      <c r="N27" s="255">
        <v>2</v>
      </c>
      <c r="O27" s="204">
        <v>2</v>
      </c>
      <c r="P27" s="318" t="s">
        <v>255</v>
      </c>
      <c r="Q27" s="255">
        <v>74</v>
      </c>
      <c r="R27" s="204">
        <v>48</v>
      </c>
      <c r="S27" s="214">
        <v>26</v>
      </c>
      <c r="T27" s="317" t="s">
        <v>255</v>
      </c>
      <c r="U27" s="299" t="s">
        <v>255</v>
      </c>
      <c r="V27" s="318" t="s">
        <v>255</v>
      </c>
      <c r="W27" s="255">
        <v>8</v>
      </c>
      <c r="X27" s="204">
        <v>3</v>
      </c>
      <c r="Y27" s="214">
        <v>5</v>
      </c>
      <c r="Z27" s="255" t="s">
        <v>179</v>
      </c>
      <c r="AA27" s="204" t="s">
        <v>179</v>
      </c>
      <c r="AB27" s="214" t="s">
        <v>179</v>
      </c>
      <c r="AC27" s="255" t="s">
        <v>179</v>
      </c>
      <c r="AD27" s="204" t="s">
        <v>179</v>
      </c>
      <c r="AE27" s="214" t="s">
        <v>179</v>
      </c>
      <c r="AF27" s="330">
        <f t="shared" ref="AF27:AH30" si="5">E27/B27*100</f>
        <v>49.763033175355446</v>
      </c>
      <c r="AG27" s="260">
        <f t="shared" si="5"/>
        <v>19.753086419753085</v>
      </c>
      <c r="AH27" s="335">
        <f t="shared" si="5"/>
        <v>68.461538461538467</v>
      </c>
      <c r="AI27" s="330">
        <v>35.1</v>
      </c>
      <c r="AJ27" s="260">
        <v>59.3</v>
      </c>
      <c r="AK27" s="260">
        <v>20</v>
      </c>
    </row>
    <row r="28" spans="1:37" s="83" customFormat="1" ht="20.25" customHeight="1">
      <c r="A28" s="442" t="s">
        <v>373</v>
      </c>
      <c r="B28" s="243">
        <v>165</v>
      </c>
      <c r="C28" s="206">
        <v>58</v>
      </c>
      <c r="D28" s="216">
        <v>107</v>
      </c>
      <c r="E28" s="243">
        <v>78</v>
      </c>
      <c r="F28" s="206">
        <v>12</v>
      </c>
      <c r="G28" s="216">
        <v>66</v>
      </c>
      <c r="H28" s="243">
        <v>18</v>
      </c>
      <c r="I28" s="206">
        <v>8</v>
      </c>
      <c r="J28" s="216">
        <v>10</v>
      </c>
      <c r="K28" s="332" t="s">
        <v>179</v>
      </c>
      <c r="L28" s="333" t="s">
        <v>179</v>
      </c>
      <c r="M28" s="316" t="s">
        <v>179</v>
      </c>
      <c r="N28" s="243">
        <v>1</v>
      </c>
      <c r="O28" s="206">
        <v>1</v>
      </c>
      <c r="P28" s="318" t="s">
        <v>255</v>
      </c>
      <c r="Q28" s="243">
        <v>59</v>
      </c>
      <c r="R28" s="206">
        <v>36</v>
      </c>
      <c r="S28" s="216">
        <v>23</v>
      </c>
      <c r="T28" s="317" t="s">
        <v>255</v>
      </c>
      <c r="U28" s="299" t="s">
        <v>255</v>
      </c>
      <c r="V28" s="318" t="s">
        <v>255</v>
      </c>
      <c r="W28" s="243">
        <v>9</v>
      </c>
      <c r="X28" s="206">
        <v>1</v>
      </c>
      <c r="Y28" s="216">
        <v>8</v>
      </c>
      <c r="Z28" s="243" t="s">
        <v>179</v>
      </c>
      <c r="AA28" s="206" t="s">
        <v>179</v>
      </c>
      <c r="AB28" s="216" t="s">
        <v>179</v>
      </c>
      <c r="AC28" s="243" t="s">
        <v>179</v>
      </c>
      <c r="AD28" s="206" t="s">
        <v>179</v>
      </c>
      <c r="AE28" s="216" t="s">
        <v>179</v>
      </c>
      <c r="AF28" s="331">
        <f t="shared" si="5"/>
        <v>47.272727272727273</v>
      </c>
      <c r="AG28" s="262">
        <f t="shared" si="5"/>
        <v>20.689655172413794</v>
      </c>
      <c r="AH28" s="336">
        <f t="shared" si="5"/>
        <v>61.682242990654203</v>
      </c>
      <c r="AI28" s="331">
        <v>35.799999999999997</v>
      </c>
      <c r="AJ28" s="262">
        <v>62.1</v>
      </c>
      <c r="AK28" s="262">
        <v>21.5</v>
      </c>
    </row>
    <row r="29" spans="1:37" s="83" customFormat="1" ht="20.25" customHeight="1">
      <c r="A29" s="442" t="s">
        <v>374</v>
      </c>
      <c r="B29" s="332">
        <v>169</v>
      </c>
      <c r="C29" s="333">
        <v>52</v>
      </c>
      <c r="D29" s="316">
        <v>117</v>
      </c>
      <c r="E29" s="332">
        <v>97</v>
      </c>
      <c r="F29" s="333">
        <v>12</v>
      </c>
      <c r="G29" s="316">
        <v>85</v>
      </c>
      <c r="H29" s="332">
        <v>13</v>
      </c>
      <c r="I29" s="333">
        <v>5</v>
      </c>
      <c r="J29" s="316">
        <v>8</v>
      </c>
      <c r="K29" s="332" t="s">
        <v>179</v>
      </c>
      <c r="L29" s="333" t="s">
        <v>179</v>
      </c>
      <c r="M29" s="316" t="s">
        <v>179</v>
      </c>
      <c r="N29" s="332">
        <v>2</v>
      </c>
      <c r="O29" s="333">
        <v>2</v>
      </c>
      <c r="P29" s="318" t="s">
        <v>255</v>
      </c>
      <c r="Q29" s="332">
        <v>50</v>
      </c>
      <c r="R29" s="333">
        <v>31</v>
      </c>
      <c r="S29" s="316">
        <v>19</v>
      </c>
      <c r="T29" s="317" t="s">
        <v>255</v>
      </c>
      <c r="U29" s="299" t="s">
        <v>255</v>
      </c>
      <c r="V29" s="318" t="s">
        <v>255</v>
      </c>
      <c r="W29" s="332">
        <v>7</v>
      </c>
      <c r="X29" s="333">
        <v>2</v>
      </c>
      <c r="Y29" s="316">
        <v>5</v>
      </c>
      <c r="Z29" s="332" t="s">
        <v>179</v>
      </c>
      <c r="AA29" s="333" t="s">
        <v>179</v>
      </c>
      <c r="AB29" s="316" t="s">
        <v>179</v>
      </c>
      <c r="AC29" s="332" t="s">
        <v>179</v>
      </c>
      <c r="AD29" s="333" t="s">
        <v>179</v>
      </c>
      <c r="AE29" s="316" t="s">
        <v>179</v>
      </c>
      <c r="AF29" s="334">
        <f t="shared" si="5"/>
        <v>57.396449704142015</v>
      </c>
      <c r="AG29" s="261">
        <f t="shared" si="5"/>
        <v>23.076923076923077</v>
      </c>
      <c r="AH29" s="337">
        <f t="shared" si="5"/>
        <v>72.649572649572647</v>
      </c>
      <c r="AI29" s="334">
        <f>ROUND((Q29+AC29)/B29*100,1)</f>
        <v>29.6</v>
      </c>
      <c r="AJ29" s="261">
        <f>ROUND((R29+AD29)/C29*100,1)</f>
        <v>59.6</v>
      </c>
      <c r="AK29" s="261">
        <f>ROUND((S29+AE29)/D29*100,1)</f>
        <v>16.2</v>
      </c>
    </row>
    <row r="30" spans="1:37" s="83" customFormat="1" ht="20.25" customHeight="1">
      <c r="A30" s="442" t="s">
        <v>375</v>
      </c>
      <c r="B30" s="255">
        <v>159</v>
      </c>
      <c r="C30" s="204">
        <v>42</v>
      </c>
      <c r="D30" s="214">
        <v>117</v>
      </c>
      <c r="E30" s="255">
        <v>81</v>
      </c>
      <c r="F30" s="204">
        <v>7</v>
      </c>
      <c r="G30" s="214">
        <v>74</v>
      </c>
      <c r="H30" s="255">
        <v>15</v>
      </c>
      <c r="I30" s="204">
        <v>8</v>
      </c>
      <c r="J30" s="214">
        <v>7</v>
      </c>
      <c r="K30" s="255">
        <v>1</v>
      </c>
      <c r="L30" s="333" t="s">
        <v>256</v>
      </c>
      <c r="M30" s="214">
        <v>1</v>
      </c>
      <c r="N30" s="255">
        <v>1</v>
      </c>
      <c r="O30" s="204">
        <v>1</v>
      </c>
      <c r="P30" s="318" t="s">
        <v>255</v>
      </c>
      <c r="Q30" s="255">
        <v>49</v>
      </c>
      <c r="R30" s="204">
        <v>24</v>
      </c>
      <c r="S30" s="214">
        <v>25</v>
      </c>
      <c r="T30" s="317" t="s">
        <v>255</v>
      </c>
      <c r="U30" s="299" t="s">
        <v>255</v>
      </c>
      <c r="V30" s="318" t="s">
        <v>255</v>
      </c>
      <c r="W30" s="255">
        <v>12</v>
      </c>
      <c r="X30" s="204">
        <v>2</v>
      </c>
      <c r="Y30" s="214">
        <v>10</v>
      </c>
      <c r="Z30" s="255" t="s">
        <v>179</v>
      </c>
      <c r="AA30" s="204" t="s">
        <v>179</v>
      </c>
      <c r="AB30" s="214" t="s">
        <v>179</v>
      </c>
      <c r="AC30" s="255" t="s">
        <v>179</v>
      </c>
      <c r="AD30" s="204" t="s">
        <v>179</v>
      </c>
      <c r="AE30" s="214" t="s">
        <v>179</v>
      </c>
      <c r="AF30" s="330">
        <f t="shared" si="5"/>
        <v>50.943396226415096</v>
      </c>
      <c r="AG30" s="260">
        <f t="shared" si="5"/>
        <v>16.666666666666664</v>
      </c>
      <c r="AH30" s="335">
        <f t="shared" si="5"/>
        <v>63.247863247863243</v>
      </c>
      <c r="AI30" s="330">
        <v>30.8</v>
      </c>
      <c r="AJ30" s="260">
        <v>57.1</v>
      </c>
      <c r="AK30" s="260">
        <v>21.4</v>
      </c>
    </row>
    <row r="31" spans="1:37" s="83" customFormat="1" ht="20.25" customHeight="1">
      <c r="A31" s="442" t="s">
        <v>376</v>
      </c>
      <c r="B31" s="255">
        <v>180</v>
      </c>
      <c r="C31" s="204">
        <v>64</v>
      </c>
      <c r="D31" s="214">
        <v>116</v>
      </c>
      <c r="E31" s="255">
        <v>99</v>
      </c>
      <c r="F31" s="204">
        <v>16</v>
      </c>
      <c r="G31" s="214">
        <v>83</v>
      </c>
      <c r="H31" s="255">
        <v>12</v>
      </c>
      <c r="I31" s="204">
        <v>4</v>
      </c>
      <c r="J31" s="214">
        <v>8</v>
      </c>
      <c r="K31" s="255">
        <v>1</v>
      </c>
      <c r="L31" s="333">
        <v>1</v>
      </c>
      <c r="M31" s="214" t="s">
        <v>179</v>
      </c>
      <c r="N31" s="255">
        <v>11</v>
      </c>
      <c r="O31" s="204">
        <v>11</v>
      </c>
      <c r="P31" s="318" t="s">
        <v>255</v>
      </c>
      <c r="Q31" s="255">
        <v>53</v>
      </c>
      <c r="R31" s="204">
        <v>29</v>
      </c>
      <c r="S31" s="214">
        <v>24</v>
      </c>
      <c r="T31" s="317" t="s">
        <v>255</v>
      </c>
      <c r="U31" s="299" t="s">
        <v>255</v>
      </c>
      <c r="V31" s="318" t="s">
        <v>255</v>
      </c>
      <c r="W31" s="255">
        <v>4</v>
      </c>
      <c r="X31" s="204">
        <v>3</v>
      </c>
      <c r="Y31" s="214">
        <v>1</v>
      </c>
      <c r="Z31" s="255" t="s">
        <v>179</v>
      </c>
      <c r="AA31" s="204" t="s">
        <v>179</v>
      </c>
      <c r="AB31" s="214" t="s">
        <v>179</v>
      </c>
      <c r="AC31" s="255" t="s">
        <v>179</v>
      </c>
      <c r="AD31" s="204" t="s">
        <v>179</v>
      </c>
      <c r="AE31" s="214" t="s">
        <v>179</v>
      </c>
      <c r="AF31" s="330">
        <v>55.000000000000007</v>
      </c>
      <c r="AG31" s="260">
        <v>25</v>
      </c>
      <c r="AH31" s="335">
        <v>71.551724137931032</v>
      </c>
      <c r="AI31" s="330">
        <v>29.444444444444446</v>
      </c>
      <c r="AJ31" s="260">
        <v>45.3125</v>
      </c>
      <c r="AK31" s="260">
        <v>20.689655172413794</v>
      </c>
    </row>
    <row r="32" spans="1:37" s="83" customFormat="1" ht="20.25" customHeight="1">
      <c r="A32" s="442" t="s">
        <v>377</v>
      </c>
      <c r="B32" s="341">
        <v>166</v>
      </c>
      <c r="C32" s="342">
        <v>51</v>
      </c>
      <c r="D32" s="343">
        <v>115</v>
      </c>
      <c r="E32" s="341">
        <v>96</v>
      </c>
      <c r="F32" s="342">
        <v>14</v>
      </c>
      <c r="G32" s="343">
        <v>82</v>
      </c>
      <c r="H32" s="341">
        <v>16</v>
      </c>
      <c r="I32" s="342">
        <v>6</v>
      </c>
      <c r="J32" s="343">
        <v>10</v>
      </c>
      <c r="K32" s="341" t="s">
        <v>255</v>
      </c>
      <c r="L32" s="342" t="s">
        <v>255</v>
      </c>
      <c r="M32" s="343" t="s">
        <v>255</v>
      </c>
      <c r="N32" s="341">
        <v>4</v>
      </c>
      <c r="O32" s="342">
        <v>4</v>
      </c>
      <c r="P32" s="318" t="s">
        <v>255</v>
      </c>
      <c r="Q32" s="341">
        <v>42</v>
      </c>
      <c r="R32" s="342">
        <v>25</v>
      </c>
      <c r="S32" s="343">
        <v>17</v>
      </c>
      <c r="T32" s="317" t="s">
        <v>255</v>
      </c>
      <c r="U32" s="299" t="s">
        <v>255</v>
      </c>
      <c r="V32" s="318" t="s">
        <v>255</v>
      </c>
      <c r="W32" s="341">
        <v>8</v>
      </c>
      <c r="X32" s="342">
        <v>2</v>
      </c>
      <c r="Y32" s="343">
        <v>6</v>
      </c>
      <c r="Z32" s="341" t="s">
        <v>179</v>
      </c>
      <c r="AA32" s="342" t="s">
        <v>179</v>
      </c>
      <c r="AB32" s="343" t="s">
        <v>179</v>
      </c>
      <c r="AC32" s="341" t="s">
        <v>179</v>
      </c>
      <c r="AD32" s="342" t="s">
        <v>179</v>
      </c>
      <c r="AE32" s="343" t="s">
        <v>179</v>
      </c>
      <c r="AF32" s="344">
        <v>57.8</v>
      </c>
      <c r="AG32" s="345">
        <v>27.5</v>
      </c>
      <c r="AH32" s="346">
        <v>71.3</v>
      </c>
      <c r="AI32" s="344">
        <v>25.3</v>
      </c>
      <c r="AJ32" s="345">
        <v>49</v>
      </c>
      <c r="AK32" s="345">
        <v>14.8</v>
      </c>
    </row>
    <row r="33" spans="1:37" s="83" customFormat="1" ht="20.25" customHeight="1">
      <c r="A33" s="442" t="s">
        <v>378</v>
      </c>
      <c r="B33" s="341">
        <v>186</v>
      </c>
      <c r="C33" s="342">
        <v>81</v>
      </c>
      <c r="D33" s="343">
        <v>105</v>
      </c>
      <c r="E33" s="341">
        <v>95</v>
      </c>
      <c r="F33" s="342">
        <v>21</v>
      </c>
      <c r="G33" s="343">
        <v>74</v>
      </c>
      <c r="H33" s="341">
        <v>20</v>
      </c>
      <c r="I33" s="342">
        <v>13</v>
      </c>
      <c r="J33" s="343">
        <v>7</v>
      </c>
      <c r="K33" s="341" t="s">
        <v>179</v>
      </c>
      <c r="L33" s="342" t="s">
        <v>179</v>
      </c>
      <c r="M33" s="343" t="s">
        <v>179</v>
      </c>
      <c r="N33" s="341">
        <v>4</v>
      </c>
      <c r="O33" s="342">
        <v>4</v>
      </c>
      <c r="P33" s="318" t="s">
        <v>255</v>
      </c>
      <c r="Q33" s="341">
        <v>58</v>
      </c>
      <c r="R33" s="342">
        <v>38</v>
      </c>
      <c r="S33" s="343">
        <v>20</v>
      </c>
      <c r="T33" s="317" t="s">
        <v>255</v>
      </c>
      <c r="U33" s="299" t="s">
        <v>255</v>
      </c>
      <c r="V33" s="318" t="s">
        <v>255</v>
      </c>
      <c r="W33" s="341">
        <v>9</v>
      </c>
      <c r="X33" s="342">
        <v>5</v>
      </c>
      <c r="Y33" s="343">
        <v>4</v>
      </c>
      <c r="Z33" s="341" t="s">
        <v>179</v>
      </c>
      <c r="AA33" s="342" t="s">
        <v>179</v>
      </c>
      <c r="AB33" s="343" t="s">
        <v>179</v>
      </c>
      <c r="AC33" s="341" t="s">
        <v>179</v>
      </c>
      <c r="AD33" s="342" t="s">
        <v>179</v>
      </c>
      <c r="AE33" s="343" t="s">
        <v>179</v>
      </c>
      <c r="AF33" s="344">
        <v>51.075268817204297</v>
      </c>
      <c r="AG33" s="345">
        <v>25.925925925925899</v>
      </c>
      <c r="AH33" s="346">
        <v>70.476190476190396</v>
      </c>
      <c r="AI33" s="344">
        <v>31.1827956989247</v>
      </c>
      <c r="AJ33" s="345">
        <v>46.913580246913497</v>
      </c>
      <c r="AK33" s="345">
        <v>19.047619047619001</v>
      </c>
    </row>
    <row r="34" spans="1:37" s="83" customFormat="1" ht="20.25" customHeight="1">
      <c r="A34" s="442" t="s">
        <v>435</v>
      </c>
      <c r="B34" s="341">
        <v>204</v>
      </c>
      <c r="C34" s="342">
        <v>80</v>
      </c>
      <c r="D34" s="343">
        <v>124</v>
      </c>
      <c r="E34" s="341">
        <v>109</v>
      </c>
      <c r="F34" s="342">
        <v>21</v>
      </c>
      <c r="G34" s="343">
        <v>88</v>
      </c>
      <c r="H34" s="341">
        <v>27</v>
      </c>
      <c r="I34" s="342">
        <v>18</v>
      </c>
      <c r="J34" s="343">
        <v>9</v>
      </c>
      <c r="K34" s="341" t="s">
        <v>179</v>
      </c>
      <c r="L34" s="342" t="s">
        <v>179</v>
      </c>
      <c r="M34" s="343" t="s">
        <v>179</v>
      </c>
      <c r="N34" s="341">
        <v>4</v>
      </c>
      <c r="O34" s="342">
        <v>4</v>
      </c>
      <c r="P34" s="318" t="s">
        <v>255</v>
      </c>
      <c r="Q34" s="341">
        <v>52</v>
      </c>
      <c r="R34" s="342">
        <v>33</v>
      </c>
      <c r="S34" s="343">
        <v>19</v>
      </c>
      <c r="T34" s="317" t="s">
        <v>255</v>
      </c>
      <c r="U34" s="299" t="s">
        <v>255</v>
      </c>
      <c r="V34" s="318" t="s">
        <v>255</v>
      </c>
      <c r="W34" s="341">
        <v>12</v>
      </c>
      <c r="X34" s="342">
        <v>4</v>
      </c>
      <c r="Y34" s="343">
        <v>8</v>
      </c>
      <c r="Z34" s="341" t="s">
        <v>179</v>
      </c>
      <c r="AA34" s="342" t="s">
        <v>179</v>
      </c>
      <c r="AB34" s="343" t="s">
        <v>179</v>
      </c>
      <c r="AC34" s="341" t="s">
        <v>179</v>
      </c>
      <c r="AD34" s="342" t="s">
        <v>179</v>
      </c>
      <c r="AE34" s="343" t="s">
        <v>179</v>
      </c>
      <c r="AF34" s="344">
        <v>53.431372549019599</v>
      </c>
      <c r="AG34" s="345">
        <v>26.25</v>
      </c>
      <c r="AH34" s="346">
        <v>70.967741935483801</v>
      </c>
      <c r="AI34" s="344">
        <v>25.4901960784313</v>
      </c>
      <c r="AJ34" s="345">
        <v>41.25</v>
      </c>
      <c r="AK34" s="345">
        <v>15.322580645161199</v>
      </c>
    </row>
    <row r="35" spans="1:37" s="83" customFormat="1" ht="20.25" customHeight="1">
      <c r="A35" s="442" t="s">
        <v>429</v>
      </c>
      <c r="B35" s="341">
        <v>224</v>
      </c>
      <c r="C35" s="342">
        <v>89</v>
      </c>
      <c r="D35" s="343">
        <v>135</v>
      </c>
      <c r="E35" s="341">
        <v>115</v>
      </c>
      <c r="F35" s="342">
        <v>18</v>
      </c>
      <c r="G35" s="343">
        <v>97</v>
      </c>
      <c r="H35" s="341">
        <v>25</v>
      </c>
      <c r="I35" s="342">
        <v>15</v>
      </c>
      <c r="J35" s="343">
        <v>10</v>
      </c>
      <c r="K35" s="341">
        <v>1</v>
      </c>
      <c r="L35" s="342">
        <v>1</v>
      </c>
      <c r="M35" s="343" t="s">
        <v>179</v>
      </c>
      <c r="N35" s="341">
        <v>3</v>
      </c>
      <c r="O35" s="342">
        <v>2</v>
      </c>
      <c r="P35" s="318">
        <v>1</v>
      </c>
      <c r="Q35" s="341">
        <v>76</v>
      </c>
      <c r="R35" s="342">
        <v>51</v>
      </c>
      <c r="S35" s="343">
        <v>25</v>
      </c>
      <c r="T35" s="317" t="s">
        <v>179</v>
      </c>
      <c r="U35" s="299" t="s">
        <v>179</v>
      </c>
      <c r="V35" s="318" t="s">
        <v>179</v>
      </c>
      <c r="W35" s="341">
        <v>4</v>
      </c>
      <c r="X35" s="342">
        <v>2</v>
      </c>
      <c r="Y35" s="343">
        <v>2</v>
      </c>
      <c r="Z35" s="341" t="s">
        <v>179</v>
      </c>
      <c r="AA35" s="342" t="s">
        <v>179</v>
      </c>
      <c r="AB35" s="343" t="s">
        <v>179</v>
      </c>
      <c r="AC35" s="341" t="s">
        <v>179</v>
      </c>
      <c r="AD35" s="342" t="s">
        <v>179</v>
      </c>
      <c r="AE35" s="343" t="s">
        <v>179</v>
      </c>
      <c r="AF35" s="344">
        <v>51.339285714285708</v>
      </c>
      <c r="AG35" s="345">
        <v>20.224719101123593</v>
      </c>
      <c r="AH35" s="346">
        <v>71.851851851851862</v>
      </c>
      <c r="AI35" s="344">
        <v>25.4901960784313</v>
      </c>
      <c r="AJ35" s="345">
        <v>41.25</v>
      </c>
      <c r="AK35" s="345">
        <v>15.322580645161199</v>
      </c>
    </row>
    <row r="36" spans="1:37" s="83" customFormat="1" ht="20.25" customHeight="1">
      <c r="A36" s="442" t="s">
        <v>446</v>
      </c>
      <c r="B36" s="341">
        <v>199</v>
      </c>
      <c r="C36" s="342">
        <v>86</v>
      </c>
      <c r="D36" s="343">
        <v>113</v>
      </c>
      <c r="E36" s="341">
        <v>107</v>
      </c>
      <c r="F36" s="342">
        <v>23</v>
      </c>
      <c r="G36" s="343">
        <v>84</v>
      </c>
      <c r="H36" s="341">
        <v>24</v>
      </c>
      <c r="I36" s="342">
        <v>16</v>
      </c>
      <c r="J36" s="343">
        <v>8</v>
      </c>
      <c r="K36" s="341">
        <v>1</v>
      </c>
      <c r="L36" s="342">
        <v>1</v>
      </c>
      <c r="M36" s="343" t="s">
        <v>179</v>
      </c>
      <c r="N36" s="341">
        <v>1</v>
      </c>
      <c r="O36" s="342">
        <v>1</v>
      </c>
      <c r="P36" s="318" t="s">
        <v>179</v>
      </c>
      <c r="Q36" s="341">
        <v>65</v>
      </c>
      <c r="R36" s="342">
        <v>44</v>
      </c>
      <c r="S36" s="343">
        <v>21</v>
      </c>
      <c r="T36" s="317">
        <v>1</v>
      </c>
      <c r="U36" s="299">
        <v>1</v>
      </c>
      <c r="V36" s="318" t="s">
        <v>179</v>
      </c>
      <c r="W36" s="341" t="s">
        <v>179</v>
      </c>
      <c r="X36" s="342" t="s">
        <v>179</v>
      </c>
      <c r="Y36" s="343" t="s">
        <v>179</v>
      </c>
      <c r="Z36" s="341" t="s">
        <v>179</v>
      </c>
      <c r="AA36" s="342" t="s">
        <v>179</v>
      </c>
      <c r="AB36" s="343" t="s">
        <v>179</v>
      </c>
      <c r="AC36" s="341" t="s">
        <v>179</v>
      </c>
      <c r="AD36" s="342" t="s">
        <v>179</v>
      </c>
      <c r="AE36" s="343" t="s">
        <v>179</v>
      </c>
      <c r="AF36" s="344">
        <v>53.768844221105503</v>
      </c>
      <c r="AG36" s="345">
        <v>26.744186046511601</v>
      </c>
      <c r="AH36" s="346">
        <v>74.336283185840699</v>
      </c>
      <c r="AI36" s="344">
        <v>32.663316582914597</v>
      </c>
      <c r="AJ36" s="345">
        <v>51.162790697674403</v>
      </c>
      <c r="AK36" s="345">
        <v>18.5840707964602</v>
      </c>
    </row>
    <row r="37" spans="1:37" s="83" customFormat="1" ht="20.25" customHeight="1">
      <c r="A37" s="442" t="s">
        <v>506</v>
      </c>
      <c r="B37" s="341">
        <v>184</v>
      </c>
      <c r="C37" s="342">
        <v>64</v>
      </c>
      <c r="D37" s="343">
        <v>120</v>
      </c>
      <c r="E37" s="341">
        <v>98</v>
      </c>
      <c r="F37" s="342">
        <v>10</v>
      </c>
      <c r="G37" s="343">
        <v>88</v>
      </c>
      <c r="H37" s="341">
        <v>20</v>
      </c>
      <c r="I37" s="342">
        <v>10</v>
      </c>
      <c r="J37" s="343">
        <v>10</v>
      </c>
      <c r="K37" s="341">
        <v>1</v>
      </c>
      <c r="L37" s="342">
        <v>1</v>
      </c>
      <c r="M37" s="343" t="s">
        <v>508</v>
      </c>
      <c r="N37" s="341">
        <v>2</v>
      </c>
      <c r="O37" s="342">
        <v>2</v>
      </c>
      <c r="P37" s="318" t="s">
        <v>509</v>
      </c>
      <c r="Q37" s="341">
        <v>61</v>
      </c>
      <c r="R37" s="342">
        <v>41</v>
      </c>
      <c r="S37" s="343">
        <v>20</v>
      </c>
      <c r="T37" s="317" t="s">
        <v>508</v>
      </c>
      <c r="U37" s="299" t="s">
        <v>508</v>
      </c>
      <c r="V37" s="318" t="s">
        <v>508</v>
      </c>
      <c r="W37" s="341">
        <v>2</v>
      </c>
      <c r="X37" s="342" t="s">
        <v>179</v>
      </c>
      <c r="Y37" s="343">
        <v>2</v>
      </c>
      <c r="Z37" s="341" t="s">
        <v>179</v>
      </c>
      <c r="AA37" s="342" t="s">
        <v>179</v>
      </c>
      <c r="AB37" s="343" t="s">
        <v>179</v>
      </c>
      <c r="AC37" s="341" t="s">
        <v>179</v>
      </c>
      <c r="AD37" s="342" t="s">
        <v>179</v>
      </c>
      <c r="AE37" s="343" t="s">
        <v>179</v>
      </c>
      <c r="AF37" s="602">
        <v>53.3</v>
      </c>
      <c r="AG37" s="603">
        <v>15.6</v>
      </c>
      <c r="AH37" s="604">
        <v>73.3</v>
      </c>
      <c r="AI37" s="602">
        <v>33.200000000000003</v>
      </c>
      <c r="AJ37" s="603">
        <v>64.099999999999994</v>
      </c>
      <c r="AK37" s="603">
        <v>16.7</v>
      </c>
    </row>
    <row r="38" spans="1:37" s="83" customFormat="1" ht="20.25" customHeight="1">
      <c r="A38" s="442" t="s">
        <v>465</v>
      </c>
      <c r="B38" s="341">
        <v>210</v>
      </c>
      <c r="C38" s="342">
        <v>79</v>
      </c>
      <c r="D38" s="343">
        <v>131</v>
      </c>
      <c r="E38" s="341">
        <v>109</v>
      </c>
      <c r="F38" s="342">
        <v>21</v>
      </c>
      <c r="G38" s="343">
        <v>88</v>
      </c>
      <c r="H38" s="341">
        <v>28</v>
      </c>
      <c r="I38" s="342">
        <v>16</v>
      </c>
      <c r="J38" s="343">
        <v>12</v>
      </c>
      <c r="K38" s="341" t="s">
        <v>179</v>
      </c>
      <c r="L38" s="342" t="s">
        <v>179</v>
      </c>
      <c r="M38" s="343" t="s">
        <v>179</v>
      </c>
      <c r="N38" s="341">
        <v>2</v>
      </c>
      <c r="O38" s="342">
        <v>2</v>
      </c>
      <c r="P38" s="318" t="s">
        <v>179</v>
      </c>
      <c r="Q38" s="341">
        <v>68</v>
      </c>
      <c r="R38" s="342">
        <v>39</v>
      </c>
      <c r="S38" s="343">
        <v>29</v>
      </c>
      <c r="T38" s="317" t="s">
        <v>179</v>
      </c>
      <c r="U38" s="299" t="s">
        <v>179</v>
      </c>
      <c r="V38" s="318" t="s">
        <v>179</v>
      </c>
      <c r="W38" s="341">
        <v>3</v>
      </c>
      <c r="X38" s="342">
        <v>1</v>
      </c>
      <c r="Y38" s="343">
        <v>2</v>
      </c>
      <c r="Z38" s="341" t="s">
        <v>179</v>
      </c>
      <c r="AA38" s="342" t="s">
        <v>179</v>
      </c>
      <c r="AB38" s="343" t="s">
        <v>179</v>
      </c>
      <c r="AC38" s="341" t="s">
        <v>179</v>
      </c>
      <c r="AD38" s="342" t="s">
        <v>179</v>
      </c>
      <c r="AE38" s="343" t="s">
        <v>179</v>
      </c>
      <c r="AF38" s="602">
        <v>61.9</v>
      </c>
      <c r="AG38" s="603">
        <v>26.6</v>
      </c>
      <c r="AH38" s="604">
        <v>67.2</v>
      </c>
      <c r="AI38" s="602">
        <v>32.4</v>
      </c>
      <c r="AJ38" s="603">
        <v>49.4</v>
      </c>
      <c r="AK38" s="603">
        <v>22.1</v>
      </c>
    </row>
    <row r="39" spans="1:37" s="83" customFormat="1" ht="20.25" customHeight="1">
      <c r="A39" s="442" t="s">
        <v>538</v>
      </c>
      <c r="B39" s="341">
        <v>188</v>
      </c>
      <c r="C39" s="342">
        <v>75</v>
      </c>
      <c r="D39" s="343">
        <v>113</v>
      </c>
      <c r="E39" s="341">
        <v>106</v>
      </c>
      <c r="F39" s="342">
        <v>16</v>
      </c>
      <c r="G39" s="343">
        <v>90</v>
      </c>
      <c r="H39" s="341">
        <v>24</v>
      </c>
      <c r="I39" s="342">
        <v>15</v>
      </c>
      <c r="J39" s="343">
        <v>9</v>
      </c>
      <c r="K39" s="341" t="s">
        <v>179</v>
      </c>
      <c r="L39" s="342" t="s">
        <v>179</v>
      </c>
      <c r="M39" s="343" t="s">
        <v>179</v>
      </c>
      <c r="N39" s="341">
        <v>1</v>
      </c>
      <c r="O39" s="342">
        <v>1</v>
      </c>
      <c r="P39" s="318" t="s">
        <v>179</v>
      </c>
      <c r="Q39" s="341">
        <v>56</v>
      </c>
      <c r="R39" s="342">
        <v>42</v>
      </c>
      <c r="S39" s="343">
        <v>14</v>
      </c>
      <c r="T39" s="317" t="s">
        <v>179</v>
      </c>
      <c r="U39" s="299" t="s">
        <v>179</v>
      </c>
      <c r="V39" s="318" t="s">
        <v>179</v>
      </c>
      <c r="W39" s="341">
        <v>1</v>
      </c>
      <c r="X39" s="342">
        <v>1</v>
      </c>
      <c r="Y39" s="343" t="s">
        <v>179</v>
      </c>
      <c r="Z39" s="341" t="s">
        <v>179</v>
      </c>
      <c r="AA39" s="342" t="s">
        <v>179</v>
      </c>
      <c r="AB39" s="343" t="s">
        <v>179</v>
      </c>
      <c r="AC39" s="341" t="s">
        <v>179</v>
      </c>
      <c r="AD39" s="342" t="s">
        <v>179</v>
      </c>
      <c r="AE39" s="343" t="s">
        <v>179</v>
      </c>
      <c r="AF39" s="602">
        <v>56.3829787234043</v>
      </c>
      <c r="AG39" s="603">
        <v>21.3333333333333</v>
      </c>
      <c r="AH39" s="604">
        <v>79.646017699115106</v>
      </c>
      <c r="AI39" s="602">
        <v>29.787234042553202</v>
      </c>
      <c r="AJ39" s="603">
        <v>56</v>
      </c>
      <c r="AK39" s="603">
        <v>12.389380530973501</v>
      </c>
    </row>
    <row r="40" spans="1:37" s="83" customFormat="1" ht="20.25" customHeight="1">
      <c r="A40" s="442" t="s">
        <v>544</v>
      </c>
      <c r="B40" s="341">
        <v>204</v>
      </c>
      <c r="C40" s="342">
        <v>84</v>
      </c>
      <c r="D40" s="343">
        <v>120</v>
      </c>
      <c r="E40" s="341">
        <v>122</v>
      </c>
      <c r="F40" s="342">
        <v>25</v>
      </c>
      <c r="G40" s="343">
        <v>97</v>
      </c>
      <c r="H40" s="341">
        <v>30</v>
      </c>
      <c r="I40" s="342">
        <v>21</v>
      </c>
      <c r="J40" s="343">
        <v>9</v>
      </c>
      <c r="K40" s="341" t="s">
        <v>179</v>
      </c>
      <c r="L40" s="342" t="s">
        <v>179</v>
      </c>
      <c r="M40" s="343" t="s">
        <v>179</v>
      </c>
      <c r="N40" s="341" t="s">
        <v>179</v>
      </c>
      <c r="O40" s="342" t="s">
        <v>179</v>
      </c>
      <c r="P40" s="318" t="s">
        <v>179</v>
      </c>
      <c r="Q40" s="341">
        <v>51</v>
      </c>
      <c r="R40" s="342">
        <v>37</v>
      </c>
      <c r="S40" s="343">
        <v>14</v>
      </c>
      <c r="T40" s="317" t="s">
        <v>179</v>
      </c>
      <c r="U40" s="299" t="s">
        <v>179</v>
      </c>
      <c r="V40" s="318" t="s">
        <v>179</v>
      </c>
      <c r="W40" s="341">
        <v>1</v>
      </c>
      <c r="X40" s="342">
        <v>1</v>
      </c>
      <c r="Y40" s="343" t="s">
        <v>179</v>
      </c>
      <c r="Z40" s="341" t="s">
        <v>179</v>
      </c>
      <c r="AA40" s="342" t="s">
        <v>179</v>
      </c>
      <c r="AB40" s="343" t="s">
        <v>179</v>
      </c>
      <c r="AC40" s="341" t="s">
        <v>179</v>
      </c>
      <c r="AD40" s="342" t="s">
        <v>179</v>
      </c>
      <c r="AE40" s="343" t="s">
        <v>179</v>
      </c>
      <c r="AF40" s="602">
        <v>59.8</v>
      </c>
      <c r="AG40" s="603">
        <v>29.8</v>
      </c>
      <c r="AH40" s="604">
        <v>80.8</v>
      </c>
      <c r="AI40" s="602">
        <v>25</v>
      </c>
      <c r="AJ40" s="603">
        <v>44</v>
      </c>
      <c r="AK40" s="603">
        <v>11.7</v>
      </c>
    </row>
    <row r="41" spans="1:37" s="83" customFormat="1" ht="20.25" customHeight="1">
      <c r="A41" s="442" t="s">
        <v>616</v>
      </c>
      <c r="B41" s="255">
        <f>SUM(E41,H41,K41,N41,Q41,T41,W41,Z41)</f>
        <v>188</v>
      </c>
      <c r="C41" s="204">
        <f t="shared" ref="C41:C44" si="6">SUM(F41,I41,L41,O41,R41,U41,X41,AA41)</f>
        <v>92</v>
      </c>
      <c r="D41" s="214">
        <f t="shared" ref="D41:D44" si="7">SUM(G41,J41,M41,P41,S41,V41,Y41,AB41)</f>
        <v>96</v>
      </c>
      <c r="E41" s="341">
        <v>101</v>
      </c>
      <c r="F41" s="342">
        <v>24</v>
      </c>
      <c r="G41" s="343">
        <v>77</v>
      </c>
      <c r="H41" s="341">
        <v>26</v>
      </c>
      <c r="I41" s="342">
        <v>17</v>
      </c>
      <c r="J41" s="343">
        <v>9</v>
      </c>
      <c r="K41" s="341" t="s">
        <v>618</v>
      </c>
      <c r="L41" s="342" t="s">
        <v>618</v>
      </c>
      <c r="M41" s="343" t="s">
        <v>618</v>
      </c>
      <c r="N41" s="341" t="s">
        <v>618</v>
      </c>
      <c r="O41" s="342" t="s">
        <v>618</v>
      </c>
      <c r="P41" s="318" t="s">
        <v>618</v>
      </c>
      <c r="Q41" s="341">
        <v>60</v>
      </c>
      <c r="R41" s="342">
        <v>50</v>
      </c>
      <c r="S41" s="343">
        <v>10</v>
      </c>
      <c r="T41" s="317" t="s">
        <v>618</v>
      </c>
      <c r="U41" s="299" t="s">
        <v>618</v>
      </c>
      <c r="V41" s="318" t="s">
        <v>618</v>
      </c>
      <c r="W41" s="341">
        <v>1</v>
      </c>
      <c r="X41" s="342">
        <v>1</v>
      </c>
      <c r="Y41" s="343" t="s">
        <v>618</v>
      </c>
      <c r="Z41" s="341" t="s">
        <v>618</v>
      </c>
      <c r="AA41" s="342" t="s">
        <v>618</v>
      </c>
      <c r="AB41" s="343" t="s">
        <v>618</v>
      </c>
      <c r="AC41" s="341" t="s">
        <v>618</v>
      </c>
      <c r="AD41" s="342" t="s">
        <v>619</v>
      </c>
      <c r="AE41" s="343" t="s">
        <v>618</v>
      </c>
      <c r="AF41" s="602">
        <f>E41/B41*100</f>
        <v>53.723404255319153</v>
      </c>
      <c r="AG41" s="603">
        <f t="shared" ref="AG41:AH44" si="8">F41/C41*100</f>
        <v>26.086956521739129</v>
      </c>
      <c r="AH41" s="604">
        <f t="shared" si="8"/>
        <v>80.208333333333343</v>
      </c>
      <c r="AI41" s="602">
        <f>(Q41+AC41)/B41*100</f>
        <v>31.914893617021278</v>
      </c>
      <c r="AJ41" s="603">
        <f t="shared" ref="AJ41:AK44" si="9">(R41+AD41)/C41*100</f>
        <v>54.347826086956516</v>
      </c>
      <c r="AK41" s="603">
        <f t="shared" si="9"/>
        <v>10.416666666666668</v>
      </c>
    </row>
    <row r="42" spans="1:37" s="83" customFormat="1" ht="20.25" customHeight="1">
      <c r="A42" s="442" t="s">
        <v>617</v>
      </c>
      <c r="B42" s="341">
        <f>SUM(E42,H42,K42,N42,Q42,T42,W42,Z42)</f>
        <v>196</v>
      </c>
      <c r="C42" s="342">
        <f t="shared" si="6"/>
        <v>87</v>
      </c>
      <c r="D42" s="343">
        <f t="shared" si="7"/>
        <v>109</v>
      </c>
      <c r="E42" s="341">
        <v>124</v>
      </c>
      <c r="F42" s="342">
        <v>33</v>
      </c>
      <c r="G42" s="343">
        <v>91</v>
      </c>
      <c r="H42" s="341">
        <v>24</v>
      </c>
      <c r="I42" s="342">
        <v>15</v>
      </c>
      <c r="J42" s="343">
        <v>9</v>
      </c>
      <c r="K42" s="341" t="s">
        <v>179</v>
      </c>
      <c r="L42" s="342" t="s">
        <v>179</v>
      </c>
      <c r="M42" s="343" t="s">
        <v>179</v>
      </c>
      <c r="N42" s="341" t="s">
        <v>179</v>
      </c>
      <c r="O42" s="342" t="s">
        <v>179</v>
      </c>
      <c r="P42" s="343" t="s">
        <v>179</v>
      </c>
      <c r="Q42" s="341">
        <v>39</v>
      </c>
      <c r="R42" s="342">
        <v>31</v>
      </c>
      <c r="S42" s="343">
        <v>8</v>
      </c>
      <c r="T42" s="317" t="s">
        <v>179</v>
      </c>
      <c r="U42" s="299" t="s">
        <v>179</v>
      </c>
      <c r="V42" s="318" t="s">
        <v>179</v>
      </c>
      <c r="W42" s="341">
        <v>9</v>
      </c>
      <c r="X42" s="342">
        <v>8</v>
      </c>
      <c r="Y42" s="343">
        <v>1</v>
      </c>
      <c r="Z42" s="341" t="s">
        <v>179</v>
      </c>
      <c r="AA42" s="342" t="s">
        <v>179</v>
      </c>
      <c r="AB42" s="343" t="s">
        <v>179</v>
      </c>
      <c r="AC42" s="341" t="s">
        <v>179</v>
      </c>
      <c r="AD42" s="342" t="s">
        <v>179</v>
      </c>
      <c r="AE42" s="343" t="s">
        <v>179</v>
      </c>
      <c r="AF42" s="602">
        <f>E42/B42*100</f>
        <v>63.265306122448983</v>
      </c>
      <c r="AG42" s="603">
        <f t="shared" si="8"/>
        <v>37.931034482758619</v>
      </c>
      <c r="AH42" s="604">
        <f t="shared" si="8"/>
        <v>83.486238532110093</v>
      </c>
      <c r="AI42" s="602">
        <f>(Q42+AC42)/B42*100</f>
        <v>19.897959183673468</v>
      </c>
      <c r="AJ42" s="603">
        <f t="shared" si="9"/>
        <v>35.632183908045981</v>
      </c>
      <c r="AK42" s="603">
        <f t="shared" si="9"/>
        <v>7.3394495412844041</v>
      </c>
    </row>
    <row r="43" spans="1:37" s="83" customFormat="1" ht="20.25" customHeight="1">
      <c r="A43" s="442" t="s">
        <v>675</v>
      </c>
      <c r="B43" s="341">
        <f>SUM(E43,H43,K43,N43,Q43,T43,W43,Z43)</f>
        <v>212</v>
      </c>
      <c r="C43" s="342">
        <f t="shared" si="6"/>
        <v>113</v>
      </c>
      <c r="D43" s="343">
        <f t="shared" si="7"/>
        <v>99</v>
      </c>
      <c r="E43" s="341">
        <v>114</v>
      </c>
      <c r="F43" s="342">
        <v>34</v>
      </c>
      <c r="G43" s="343">
        <v>80</v>
      </c>
      <c r="H43" s="341">
        <v>35</v>
      </c>
      <c r="I43" s="342">
        <v>24</v>
      </c>
      <c r="J43" s="343">
        <v>11</v>
      </c>
      <c r="K43" s="341" t="s">
        <v>685</v>
      </c>
      <c r="L43" s="342" t="s">
        <v>678</v>
      </c>
      <c r="M43" s="343" t="s">
        <v>687</v>
      </c>
      <c r="N43" s="341">
        <v>1</v>
      </c>
      <c r="O43" s="342">
        <v>1</v>
      </c>
      <c r="P43" s="343" t="s">
        <v>678</v>
      </c>
      <c r="Q43" s="341">
        <v>62</v>
      </c>
      <c r="R43" s="342">
        <v>54</v>
      </c>
      <c r="S43" s="343">
        <v>8</v>
      </c>
      <c r="T43" s="317" t="s">
        <v>684</v>
      </c>
      <c r="U43" s="299" t="s">
        <v>684</v>
      </c>
      <c r="V43" s="318" t="s">
        <v>678</v>
      </c>
      <c r="W43" s="341" t="s">
        <v>679</v>
      </c>
      <c r="X43" s="342" t="s">
        <v>679</v>
      </c>
      <c r="Y43" s="343" t="s">
        <v>678</v>
      </c>
      <c r="Z43" s="341" t="s">
        <v>686</v>
      </c>
      <c r="AA43" s="342" t="s">
        <v>682</v>
      </c>
      <c r="AB43" s="343" t="s">
        <v>678</v>
      </c>
      <c r="AC43" s="341" t="s">
        <v>678</v>
      </c>
      <c r="AD43" s="342" t="s">
        <v>678</v>
      </c>
      <c r="AE43" s="343" t="s">
        <v>688</v>
      </c>
      <c r="AF43" s="602">
        <f>E43/B43*100</f>
        <v>53.773584905660378</v>
      </c>
      <c r="AG43" s="603">
        <f t="shared" si="8"/>
        <v>30.088495575221241</v>
      </c>
      <c r="AH43" s="604">
        <f t="shared" si="8"/>
        <v>80.808080808080803</v>
      </c>
      <c r="AI43" s="602">
        <f>(Q43+AC43)/B43*100</f>
        <v>29.245283018867923</v>
      </c>
      <c r="AJ43" s="603">
        <f t="shared" si="9"/>
        <v>47.787610619469028</v>
      </c>
      <c r="AK43" s="603">
        <f t="shared" si="9"/>
        <v>8.0808080808080813</v>
      </c>
    </row>
    <row r="44" spans="1:37" s="83" customFormat="1" ht="20.25" customHeight="1">
      <c r="A44" s="442" t="s">
        <v>676</v>
      </c>
      <c r="B44" s="341">
        <f>SUM(E44,H44,K44,N44,Q44,T44,W44,Z44)</f>
        <v>177</v>
      </c>
      <c r="C44" s="342">
        <f t="shared" si="6"/>
        <v>70</v>
      </c>
      <c r="D44" s="343">
        <f t="shared" si="7"/>
        <v>107</v>
      </c>
      <c r="E44" s="341">
        <v>110</v>
      </c>
      <c r="F44" s="342">
        <v>27</v>
      </c>
      <c r="G44" s="343">
        <v>83</v>
      </c>
      <c r="H44" s="341">
        <v>26</v>
      </c>
      <c r="I44" s="342">
        <v>17</v>
      </c>
      <c r="J44" s="343">
        <v>9</v>
      </c>
      <c r="K44" s="341" t="s">
        <v>255</v>
      </c>
      <c r="L44" s="342" t="s">
        <v>255</v>
      </c>
      <c r="M44" s="343" t="s">
        <v>255</v>
      </c>
      <c r="N44" s="341" t="s">
        <v>255</v>
      </c>
      <c r="O44" s="342" t="s">
        <v>255</v>
      </c>
      <c r="P44" s="343" t="s">
        <v>255</v>
      </c>
      <c r="Q44" s="341">
        <v>40</v>
      </c>
      <c r="R44" s="342">
        <v>26</v>
      </c>
      <c r="S44" s="343">
        <v>14</v>
      </c>
      <c r="T44" s="317" t="s">
        <v>255</v>
      </c>
      <c r="U44" s="299" t="s">
        <v>255</v>
      </c>
      <c r="V44" s="318" t="s">
        <v>255</v>
      </c>
      <c r="W44" s="341">
        <v>1</v>
      </c>
      <c r="X44" s="342" t="s">
        <v>255</v>
      </c>
      <c r="Y44" s="343">
        <v>1</v>
      </c>
      <c r="Z44" s="341" t="s">
        <v>255</v>
      </c>
      <c r="AA44" s="342" t="s">
        <v>255</v>
      </c>
      <c r="AB44" s="343" t="s">
        <v>255</v>
      </c>
      <c r="AC44" s="341" t="s">
        <v>255</v>
      </c>
      <c r="AD44" s="342" t="s">
        <v>255</v>
      </c>
      <c r="AE44" s="343" t="s">
        <v>255</v>
      </c>
      <c r="AF44" s="602">
        <f>E44/B44*100</f>
        <v>62.146892655367239</v>
      </c>
      <c r="AG44" s="603">
        <f t="shared" si="8"/>
        <v>38.571428571428577</v>
      </c>
      <c r="AH44" s="604">
        <f t="shared" si="8"/>
        <v>77.570093457943926</v>
      </c>
      <c r="AI44" s="602">
        <f>(Q44+AC44)/B44*100</f>
        <v>22.598870056497177</v>
      </c>
      <c r="AJ44" s="603">
        <f t="shared" si="9"/>
        <v>37.142857142857146</v>
      </c>
      <c r="AK44" s="603">
        <f t="shared" si="9"/>
        <v>13.084112149532709</v>
      </c>
    </row>
    <row r="45" spans="1:37" s="83" customFormat="1" ht="20.25" customHeight="1">
      <c r="A45" s="444" t="s">
        <v>707</v>
      </c>
      <c r="B45" s="338">
        <f>SUM(E45,H45,K45,N45,Q45,T45,W45,Z45)</f>
        <v>139</v>
      </c>
      <c r="C45" s="339">
        <f t="shared" ref="C45" si="10">SUM(F45,I45,L45,O45,R45,U45,X45,AA45)</f>
        <v>61</v>
      </c>
      <c r="D45" s="340">
        <f t="shared" ref="D45" si="11">SUM(G45,J45,M45,P45,S45,V45,Y45,AB45)</f>
        <v>78</v>
      </c>
      <c r="E45" s="338">
        <v>82</v>
      </c>
      <c r="F45" s="339">
        <v>24</v>
      </c>
      <c r="G45" s="340">
        <v>58</v>
      </c>
      <c r="H45" s="338">
        <v>15</v>
      </c>
      <c r="I45" s="339">
        <v>10</v>
      </c>
      <c r="J45" s="340">
        <v>5</v>
      </c>
      <c r="K45" s="338" t="s">
        <v>739</v>
      </c>
      <c r="L45" s="339" t="s">
        <v>742</v>
      </c>
      <c r="M45" s="340" t="s">
        <v>745</v>
      </c>
      <c r="N45" s="338" t="s">
        <v>739</v>
      </c>
      <c r="O45" s="339" t="s">
        <v>742</v>
      </c>
      <c r="P45" s="340" t="s">
        <v>739</v>
      </c>
      <c r="Q45" s="338">
        <v>33</v>
      </c>
      <c r="R45" s="339">
        <v>24</v>
      </c>
      <c r="S45" s="340">
        <v>9</v>
      </c>
      <c r="T45" s="319" t="s">
        <v>742</v>
      </c>
      <c r="U45" s="320" t="s">
        <v>748</v>
      </c>
      <c r="V45" s="321" t="s">
        <v>743</v>
      </c>
      <c r="W45" s="338">
        <v>9</v>
      </c>
      <c r="X45" s="339">
        <v>3</v>
      </c>
      <c r="Y45" s="340">
        <v>6</v>
      </c>
      <c r="Z45" s="338" t="s">
        <v>749</v>
      </c>
      <c r="AA45" s="339" t="s">
        <v>742</v>
      </c>
      <c r="AB45" s="340" t="s">
        <v>746</v>
      </c>
      <c r="AC45" s="338" t="s">
        <v>739</v>
      </c>
      <c r="AD45" s="339" t="s">
        <v>739</v>
      </c>
      <c r="AE45" s="340" t="s">
        <v>747</v>
      </c>
      <c r="AF45" s="605">
        <f>E45/B45*100</f>
        <v>58.992805755395686</v>
      </c>
      <c r="AG45" s="606">
        <f t="shared" ref="AG45" si="12">F45/C45*100</f>
        <v>39.344262295081968</v>
      </c>
      <c r="AH45" s="607">
        <f t="shared" ref="AH45" si="13">G45/D45*100</f>
        <v>74.358974358974365</v>
      </c>
      <c r="AI45" s="605">
        <f>(Q45+AC45)/B45*100</f>
        <v>23.741007194244602</v>
      </c>
      <c r="AJ45" s="606">
        <f t="shared" ref="AJ45" si="14">(R45+AD45)/C45*100</f>
        <v>39.344262295081968</v>
      </c>
      <c r="AK45" s="606">
        <f t="shared" ref="AK45" si="15">(S45+AE45)/D45*100</f>
        <v>11.538461538461538</v>
      </c>
    </row>
    <row r="46" spans="1:37">
      <c r="A46" s="347" t="s">
        <v>257</v>
      </c>
      <c r="AK46" s="266" t="s">
        <v>60</v>
      </c>
    </row>
    <row r="47" spans="1:37">
      <c r="A47" s="601" t="s">
        <v>552</v>
      </c>
    </row>
  </sheetData>
  <mergeCells count="14">
    <mergeCell ref="AI4:AK4"/>
    <mergeCell ref="AI5:AK5"/>
    <mergeCell ref="Q5:S5"/>
    <mergeCell ref="Z5:AB5"/>
    <mergeCell ref="AC5:AE5"/>
    <mergeCell ref="W5:Y5"/>
    <mergeCell ref="AF5:AH5"/>
    <mergeCell ref="T5:V5"/>
    <mergeCell ref="A5:A6"/>
    <mergeCell ref="N5:P5"/>
    <mergeCell ref="B5:D5"/>
    <mergeCell ref="E5:G5"/>
    <mergeCell ref="H5:J5"/>
    <mergeCell ref="K5:M5"/>
  </mergeCells>
  <phoneticPr fontId="11"/>
  <printOptions gridLinesSet="0"/>
  <pageMargins left="0" right="0" top="0.31496062992125984" bottom="0.19685039370078741" header="0.23622047244094491" footer="0.19685039370078741"/>
  <pageSetup paperSize="9" scale="64" orientation="landscape" r:id="rId1"/>
  <headerFooter alignWithMargins="0">
    <oddFooter>&amp;C９－⑭</oddFooter>
  </headerFooter>
  <ignoredErrors>
    <ignoredError sqref="A28:A34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N55"/>
  <sheetViews>
    <sheetView showGridLines="0" view="pageBreakPreview" zoomScaleNormal="90" zoomScaleSheetLayoutView="100" workbookViewId="0"/>
  </sheetViews>
  <sheetFormatPr defaultRowHeight="13.5"/>
  <cols>
    <col min="1" max="1" width="10.125" style="92" customWidth="1"/>
    <col min="2" max="3" width="8.75" style="92" customWidth="1"/>
    <col min="4" max="4" width="8.625" style="92" customWidth="1"/>
    <col min="5" max="5" width="8.75" style="92" customWidth="1"/>
    <col min="6" max="6" width="9.25" style="92" customWidth="1"/>
    <col min="7" max="7" width="10.5" style="92" customWidth="1"/>
    <col min="8" max="8" width="10.25" style="92" customWidth="1"/>
    <col min="9" max="17" width="9" style="92"/>
    <col min="18" max="18" width="9" style="694"/>
    <col min="19" max="16384" width="9" style="92"/>
  </cols>
  <sheetData>
    <row r="1" spans="1:40" s="12" customFormat="1" ht="20.100000000000001" customHeight="1">
      <c r="A1" s="351" t="s">
        <v>178</v>
      </c>
      <c r="AN1" s="13"/>
    </row>
    <row r="2" spans="1:40" s="12" customFormat="1" ht="10.5" customHeight="1">
      <c r="A2" s="108"/>
      <c r="AN2" s="13"/>
    </row>
    <row r="3" spans="1:40" ht="21" customHeight="1">
      <c r="A3" s="894" t="s">
        <v>362</v>
      </c>
      <c r="B3" s="894"/>
      <c r="C3" s="894"/>
      <c r="D3" s="894"/>
      <c r="E3" s="894"/>
    </row>
    <row r="4" spans="1:40" ht="20.100000000000001" customHeight="1" thickBot="1">
      <c r="A4" s="84"/>
      <c r="B4" s="94"/>
      <c r="C4" s="93"/>
      <c r="D4" s="93"/>
      <c r="E4" s="93"/>
      <c r="F4" s="93"/>
      <c r="G4" s="893" t="s">
        <v>258</v>
      </c>
      <c r="H4" s="893"/>
    </row>
    <row r="5" spans="1:40" ht="20.100000000000001" customHeight="1" thickTop="1">
      <c r="A5" s="902" t="s">
        <v>131</v>
      </c>
      <c r="B5" s="814" t="s">
        <v>305</v>
      </c>
      <c r="C5" s="904"/>
      <c r="D5" s="804" t="s">
        <v>306</v>
      </c>
      <c r="E5" s="804"/>
      <c r="F5" s="905" t="s">
        <v>307</v>
      </c>
      <c r="G5" s="898" t="s">
        <v>308</v>
      </c>
      <c r="H5" s="900" t="s">
        <v>158</v>
      </c>
    </row>
    <row r="6" spans="1:40" s="96" customFormat="1" ht="20.100000000000001" customHeight="1">
      <c r="A6" s="903"/>
      <c r="B6" s="394" t="s">
        <v>309</v>
      </c>
      <c r="C6" s="394" t="s">
        <v>310</v>
      </c>
      <c r="D6" s="394" t="s">
        <v>309</v>
      </c>
      <c r="E6" s="395" t="s">
        <v>310</v>
      </c>
      <c r="F6" s="906"/>
      <c r="G6" s="899"/>
      <c r="H6" s="901"/>
    </row>
    <row r="7" spans="1:40" s="96" customFormat="1" ht="23.1" customHeight="1">
      <c r="A7" s="200" t="s">
        <v>450</v>
      </c>
      <c r="B7" s="396">
        <v>76110</v>
      </c>
      <c r="C7" s="397">
        <v>35578</v>
      </c>
      <c r="D7" s="397">
        <v>2370</v>
      </c>
      <c r="E7" s="397">
        <v>7333</v>
      </c>
      <c r="F7" s="397">
        <v>2419</v>
      </c>
      <c r="G7" s="397">
        <v>1162</v>
      </c>
      <c r="H7" s="396">
        <v>124972</v>
      </c>
    </row>
    <row r="8" spans="1:40" s="96" customFormat="1" ht="23.1" customHeight="1">
      <c r="A8" s="442" t="s">
        <v>387</v>
      </c>
      <c r="B8" s="396">
        <v>78053</v>
      </c>
      <c r="C8" s="397">
        <v>36827</v>
      </c>
      <c r="D8" s="397">
        <v>2273</v>
      </c>
      <c r="E8" s="397">
        <v>6912</v>
      </c>
      <c r="F8" s="397">
        <v>1531</v>
      </c>
      <c r="G8" s="397">
        <v>882</v>
      </c>
      <c r="H8" s="396">
        <v>126478</v>
      </c>
    </row>
    <row r="9" spans="1:40" s="96" customFormat="1" ht="23.1" customHeight="1">
      <c r="A9" s="442" t="s">
        <v>388</v>
      </c>
      <c r="B9" s="396">
        <v>69616</v>
      </c>
      <c r="C9" s="397">
        <v>35730</v>
      </c>
      <c r="D9" s="397">
        <v>2552</v>
      </c>
      <c r="E9" s="397">
        <v>6286</v>
      </c>
      <c r="F9" s="397">
        <v>2073</v>
      </c>
      <c r="G9" s="397">
        <v>1396</v>
      </c>
      <c r="H9" s="396">
        <v>117653</v>
      </c>
    </row>
    <row r="10" spans="1:40" s="96" customFormat="1" ht="23.1" customHeight="1">
      <c r="A10" s="442" t="s">
        <v>389</v>
      </c>
      <c r="B10" s="396">
        <v>66967</v>
      </c>
      <c r="C10" s="397">
        <v>37539</v>
      </c>
      <c r="D10" s="397">
        <v>2632</v>
      </c>
      <c r="E10" s="397">
        <v>6136</v>
      </c>
      <c r="F10" s="397">
        <v>2508</v>
      </c>
      <c r="G10" s="397">
        <v>1523</v>
      </c>
      <c r="H10" s="396">
        <v>117305</v>
      </c>
    </row>
    <row r="11" spans="1:40" ht="23.1" customHeight="1">
      <c r="A11" s="442" t="s">
        <v>372</v>
      </c>
      <c r="B11" s="398">
        <v>69104</v>
      </c>
      <c r="C11" s="399">
        <v>39236</v>
      </c>
      <c r="D11" s="399">
        <v>2395</v>
      </c>
      <c r="E11" s="399">
        <v>6984</v>
      </c>
      <c r="F11" s="399">
        <v>4002</v>
      </c>
      <c r="G11" s="399">
        <v>1798</v>
      </c>
      <c r="H11" s="400">
        <v>123519</v>
      </c>
    </row>
    <row r="12" spans="1:40" ht="23.1" customHeight="1">
      <c r="A12" s="442" t="s">
        <v>373</v>
      </c>
      <c r="B12" s="398">
        <v>67480</v>
      </c>
      <c r="C12" s="399">
        <v>39960</v>
      </c>
      <c r="D12" s="399">
        <v>3357</v>
      </c>
      <c r="E12" s="399">
        <v>10793</v>
      </c>
      <c r="F12" s="399">
        <v>10221</v>
      </c>
      <c r="G12" s="399">
        <v>2272</v>
      </c>
      <c r="H12" s="400">
        <v>134383</v>
      </c>
    </row>
    <row r="13" spans="1:40" ht="23.1" customHeight="1">
      <c r="A13" s="442" t="s">
        <v>374</v>
      </c>
      <c r="B13" s="398">
        <v>67772</v>
      </c>
      <c r="C13" s="401">
        <v>39552</v>
      </c>
      <c r="D13" s="401">
        <v>4042</v>
      </c>
      <c r="E13" s="401">
        <v>10510</v>
      </c>
      <c r="F13" s="401">
        <v>13961</v>
      </c>
      <c r="G13" s="401">
        <v>1774</v>
      </c>
      <c r="H13" s="398">
        <v>137611</v>
      </c>
    </row>
    <row r="14" spans="1:40" ht="23.1" customHeight="1">
      <c r="A14" s="442" t="s">
        <v>375</v>
      </c>
      <c r="B14" s="398">
        <v>65000</v>
      </c>
      <c r="C14" s="399">
        <v>38460</v>
      </c>
      <c r="D14" s="399">
        <v>3659</v>
      </c>
      <c r="E14" s="399">
        <v>10505</v>
      </c>
      <c r="F14" s="399">
        <v>10832</v>
      </c>
      <c r="G14" s="399">
        <v>1698</v>
      </c>
      <c r="H14" s="400">
        <v>130154</v>
      </c>
    </row>
    <row r="15" spans="1:40" ht="23.1" customHeight="1">
      <c r="A15" s="442" t="s">
        <v>376</v>
      </c>
      <c r="B15" s="398">
        <v>68849</v>
      </c>
      <c r="C15" s="401">
        <v>45362</v>
      </c>
      <c r="D15" s="401">
        <v>3574</v>
      </c>
      <c r="E15" s="401">
        <v>14100</v>
      </c>
      <c r="F15" s="401">
        <v>11540</v>
      </c>
      <c r="G15" s="401">
        <v>2272</v>
      </c>
      <c r="H15" s="398">
        <v>145697</v>
      </c>
    </row>
    <row r="16" spans="1:40" ht="23.1" customHeight="1">
      <c r="A16" s="442" t="s">
        <v>377</v>
      </c>
      <c r="B16" s="398">
        <v>63867</v>
      </c>
      <c r="C16" s="401">
        <v>38430</v>
      </c>
      <c r="D16" s="401">
        <v>2965</v>
      </c>
      <c r="E16" s="401">
        <v>13004</v>
      </c>
      <c r="F16" s="401">
        <v>14352</v>
      </c>
      <c r="G16" s="401">
        <v>423</v>
      </c>
      <c r="H16" s="398">
        <v>133041</v>
      </c>
    </row>
    <row r="17" spans="1:18" ht="23.1" customHeight="1">
      <c r="A17" s="442" t="s">
        <v>378</v>
      </c>
      <c r="B17" s="398">
        <v>66391</v>
      </c>
      <c r="C17" s="401">
        <v>42368</v>
      </c>
      <c r="D17" s="401">
        <v>2688</v>
      </c>
      <c r="E17" s="401">
        <v>13286</v>
      </c>
      <c r="F17" s="401">
        <v>17915</v>
      </c>
      <c r="G17" s="401">
        <v>407</v>
      </c>
      <c r="H17" s="398">
        <v>143055</v>
      </c>
    </row>
    <row r="18" spans="1:18" ht="23.1" customHeight="1">
      <c r="A18" s="442" t="s">
        <v>403</v>
      </c>
      <c r="B18" s="398">
        <v>61814</v>
      </c>
      <c r="C18" s="401">
        <v>41613</v>
      </c>
      <c r="D18" s="401">
        <v>2665</v>
      </c>
      <c r="E18" s="401">
        <v>13987</v>
      </c>
      <c r="F18" s="401">
        <v>17770</v>
      </c>
      <c r="G18" s="401">
        <v>132</v>
      </c>
      <c r="H18" s="398">
        <v>137981</v>
      </c>
    </row>
    <row r="19" spans="1:18" ht="23.1" customHeight="1">
      <c r="A19" s="442" t="s">
        <v>429</v>
      </c>
      <c r="B19" s="398">
        <v>61610</v>
      </c>
      <c r="C19" s="401">
        <v>39123</v>
      </c>
      <c r="D19" s="401">
        <v>2065</v>
      </c>
      <c r="E19" s="401">
        <v>9091</v>
      </c>
      <c r="F19" s="401">
        <v>16653</v>
      </c>
      <c r="G19" s="401">
        <v>197</v>
      </c>
      <c r="H19" s="398">
        <v>128739</v>
      </c>
    </row>
    <row r="20" spans="1:18" ht="23.1" customHeight="1">
      <c r="A20" s="442" t="s">
        <v>446</v>
      </c>
      <c r="B20" s="398">
        <v>65627</v>
      </c>
      <c r="C20" s="401">
        <v>45623</v>
      </c>
      <c r="D20" s="401">
        <v>2609</v>
      </c>
      <c r="E20" s="401">
        <v>9612</v>
      </c>
      <c r="F20" s="401">
        <v>16540</v>
      </c>
      <c r="G20" s="401">
        <v>122</v>
      </c>
      <c r="H20" s="398">
        <v>140133</v>
      </c>
    </row>
    <row r="21" spans="1:18" ht="23.1" customHeight="1">
      <c r="A21" s="442" t="s">
        <v>464</v>
      </c>
      <c r="B21" s="398">
        <v>50064</v>
      </c>
      <c r="C21" s="401">
        <v>36384</v>
      </c>
      <c r="D21" s="401">
        <v>2396</v>
      </c>
      <c r="E21" s="401">
        <v>7524</v>
      </c>
      <c r="F21" s="401">
        <v>11362</v>
      </c>
      <c r="G21" s="401">
        <v>71</v>
      </c>
      <c r="H21" s="398">
        <f>SUM(B21:G21)</f>
        <v>107801</v>
      </c>
    </row>
    <row r="22" spans="1:18" ht="23.1" customHeight="1">
      <c r="A22" s="442" t="s">
        <v>465</v>
      </c>
      <c r="B22" s="398">
        <v>60917</v>
      </c>
      <c r="C22" s="401">
        <v>39401</v>
      </c>
      <c r="D22" s="401">
        <v>3134</v>
      </c>
      <c r="E22" s="401">
        <v>12504</v>
      </c>
      <c r="F22" s="401">
        <v>15288</v>
      </c>
      <c r="G22" s="401">
        <v>125</v>
      </c>
      <c r="H22" s="398">
        <v>131369</v>
      </c>
    </row>
    <row r="23" spans="1:18" ht="23.1" customHeight="1">
      <c r="A23" s="442" t="s">
        <v>538</v>
      </c>
      <c r="B23" s="398">
        <v>63784</v>
      </c>
      <c r="C23" s="401">
        <v>43754</v>
      </c>
      <c r="D23" s="401">
        <v>2785</v>
      </c>
      <c r="E23" s="401">
        <v>11102</v>
      </c>
      <c r="F23" s="401">
        <v>16507</v>
      </c>
      <c r="G23" s="401">
        <v>118</v>
      </c>
      <c r="H23" s="398">
        <v>138050</v>
      </c>
    </row>
    <row r="24" spans="1:18" ht="23.1" customHeight="1">
      <c r="A24" s="442" t="s">
        <v>536</v>
      </c>
      <c r="B24" s="398">
        <v>58071</v>
      </c>
      <c r="C24" s="401">
        <v>39490</v>
      </c>
      <c r="D24" s="401">
        <v>1972</v>
      </c>
      <c r="E24" s="401">
        <v>9108</v>
      </c>
      <c r="F24" s="401">
        <v>14471</v>
      </c>
      <c r="G24" s="401">
        <v>91</v>
      </c>
      <c r="H24" s="398">
        <v>123203</v>
      </c>
    </row>
    <row r="25" spans="1:18" ht="23.1" customHeight="1">
      <c r="A25" s="442" t="s">
        <v>555</v>
      </c>
      <c r="B25" s="398">
        <v>68024</v>
      </c>
      <c r="C25" s="401">
        <v>20232</v>
      </c>
      <c r="D25" s="401">
        <v>2418</v>
      </c>
      <c r="E25" s="401">
        <v>10334</v>
      </c>
      <c r="F25" s="401">
        <v>19876</v>
      </c>
      <c r="G25" s="401">
        <v>100</v>
      </c>
      <c r="H25" s="398">
        <f>SUM(B25:G25)</f>
        <v>120984</v>
      </c>
    </row>
    <row r="26" spans="1:18" ht="23.1" customHeight="1">
      <c r="A26" s="442" t="s">
        <v>631</v>
      </c>
      <c r="B26" s="398">
        <v>49176</v>
      </c>
      <c r="C26" s="401">
        <v>17505</v>
      </c>
      <c r="D26" s="401">
        <v>1729</v>
      </c>
      <c r="E26" s="401">
        <v>4201</v>
      </c>
      <c r="F26" s="401">
        <v>10002</v>
      </c>
      <c r="G26" s="401">
        <v>72</v>
      </c>
      <c r="H26" s="398">
        <f>SUM(B26:G26)</f>
        <v>82685</v>
      </c>
    </row>
    <row r="27" spans="1:18" s="694" customFormat="1" ht="23.1" customHeight="1">
      <c r="A27" s="442" t="s">
        <v>565</v>
      </c>
      <c r="B27" s="398">
        <v>59909</v>
      </c>
      <c r="C27" s="401">
        <v>7605</v>
      </c>
      <c r="D27" s="401" t="s">
        <v>752</v>
      </c>
      <c r="E27" s="401" t="s">
        <v>753</v>
      </c>
      <c r="F27" s="401">
        <v>2392</v>
      </c>
      <c r="G27" s="401">
        <v>119</v>
      </c>
      <c r="H27" s="398">
        <f>SUM(B27:G27)</f>
        <v>70025</v>
      </c>
    </row>
    <row r="28" spans="1:18" ht="23.1" customHeight="1">
      <c r="A28" s="444" t="s">
        <v>709</v>
      </c>
      <c r="B28" s="521">
        <v>55468</v>
      </c>
      <c r="C28" s="522">
        <v>5283</v>
      </c>
      <c r="D28" s="522" t="s">
        <v>753</v>
      </c>
      <c r="E28" s="522" t="s">
        <v>753</v>
      </c>
      <c r="F28" s="522">
        <v>3319</v>
      </c>
      <c r="G28" s="522">
        <v>41</v>
      </c>
      <c r="H28" s="521">
        <f>SUM(B28:G28)</f>
        <v>64111</v>
      </c>
    </row>
    <row r="29" spans="1:18" ht="16.5" customHeight="1">
      <c r="A29" s="390"/>
      <c r="B29" s="391"/>
      <c r="C29" s="391"/>
      <c r="D29" s="391"/>
      <c r="E29" s="391"/>
      <c r="F29" s="391"/>
      <c r="H29" s="421" t="s">
        <v>413</v>
      </c>
    </row>
    <row r="30" spans="1:18">
      <c r="A30" s="390"/>
      <c r="B30" s="391"/>
      <c r="C30" s="391"/>
      <c r="D30" s="391"/>
      <c r="E30" s="391"/>
      <c r="F30" s="391"/>
      <c r="H30" s="226"/>
    </row>
    <row r="31" spans="1:18">
      <c r="A31" s="3"/>
      <c r="B31" s="94"/>
      <c r="C31" s="93"/>
      <c r="D31" s="93"/>
      <c r="E31" s="93"/>
      <c r="F31" s="93"/>
      <c r="G31" s="94"/>
      <c r="H31" s="93"/>
      <c r="I31" s="93"/>
      <c r="J31" s="95" t="s">
        <v>78</v>
      </c>
      <c r="K31" s="93"/>
      <c r="L31" s="354"/>
      <c r="M31" s="354"/>
      <c r="N31" s="354"/>
      <c r="O31" s="354"/>
      <c r="P31" s="354"/>
      <c r="Q31" s="354"/>
      <c r="R31" s="354"/>
    </row>
    <row r="32" spans="1:18" ht="18" customHeight="1">
      <c r="A32" s="895" t="s">
        <v>363</v>
      </c>
      <c r="B32" s="895"/>
      <c r="C32" s="895"/>
      <c r="D32" s="895"/>
      <c r="E32" s="895"/>
      <c r="F32" s="393"/>
      <c r="G32" s="393"/>
      <c r="H32" s="393"/>
      <c r="I32" s="393"/>
      <c r="J32" s="393"/>
      <c r="K32" s="393"/>
      <c r="L32" s="93"/>
      <c r="M32" s="93"/>
      <c r="N32" s="93"/>
      <c r="O32" s="93"/>
      <c r="P32" s="93"/>
      <c r="Q32" s="93"/>
      <c r="R32" s="93"/>
    </row>
    <row r="33" spans="1:19" ht="14.25" thickBot="1">
      <c r="A33" s="93"/>
      <c r="B33" s="93"/>
      <c r="C33" s="392"/>
      <c r="D33" s="392"/>
      <c r="E33" s="392"/>
      <c r="F33" s="392"/>
      <c r="G33" s="392"/>
      <c r="H33" s="392"/>
      <c r="I33" s="392"/>
      <c r="J33" s="453"/>
      <c r="K33" s="453"/>
      <c r="S33" s="449" t="s">
        <v>311</v>
      </c>
    </row>
    <row r="34" spans="1:19" ht="30.75" customHeight="1" thickTop="1">
      <c r="A34" s="896"/>
      <c r="B34" s="897"/>
      <c r="C34" s="439" t="s">
        <v>547</v>
      </c>
      <c r="D34" s="483" t="s">
        <v>390</v>
      </c>
      <c r="E34" s="355" t="s">
        <v>391</v>
      </c>
      <c r="F34" s="355" t="s">
        <v>392</v>
      </c>
      <c r="G34" s="355" t="s">
        <v>393</v>
      </c>
      <c r="H34" s="355" t="s">
        <v>411</v>
      </c>
      <c r="I34" s="355" t="s">
        <v>412</v>
      </c>
      <c r="J34" s="355" t="s">
        <v>436</v>
      </c>
      <c r="K34" s="438" t="s">
        <v>451</v>
      </c>
      <c r="L34" s="519" t="s">
        <v>498</v>
      </c>
      <c r="M34" s="573" t="s">
        <v>499</v>
      </c>
      <c r="N34" s="585" t="s">
        <v>531</v>
      </c>
      <c r="O34" s="589" t="s">
        <v>548</v>
      </c>
      <c r="P34" s="630" t="s">
        <v>557</v>
      </c>
      <c r="Q34" s="589" t="s">
        <v>558</v>
      </c>
      <c r="R34" s="589" t="s">
        <v>634</v>
      </c>
      <c r="S34" s="589" t="s">
        <v>708</v>
      </c>
    </row>
    <row r="35" spans="1:19" ht="20.100000000000001" customHeight="1">
      <c r="A35" s="892" t="s">
        <v>302</v>
      </c>
      <c r="B35" s="423" t="s">
        <v>298</v>
      </c>
      <c r="C35" s="645">
        <v>306</v>
      </c>
      <c r="D35" s="645">
        <v>338</v>
      </c>
      <c r="E35" s="645">
        <v>431</v>
      </c>
      <c r="F35" s="645">
        <v>363</v>
      </c>
      <c r="G35" s="645">
        <v>418</v>
      </c>
      <c r="H35" s="645">
        <v>481</v>
      </c>
      <c r="I35" s="645">
        <v>484</v>
      </c>
      <c r="J35" s="645">
        <v>504</v>
      </c>
      <c r="K35" s="646">
        <v>489</v>
      </c>
      <c r="L35" s="645">
        <v>492</v>
      </c>
      <c r="M35" s="646">
        <v>463</v>
      </c>
      <c r="N35" s="646">
        <v>494</v>
      </c>
      <c r="O35" s="646">
        <v>453</v>
      </c>
      <c r="P35" s="647">
        <v>269</v>
      </c>
      <c r="Q35" s="647">
        <v>227</v>
      </c>
      <c r="R35" s="647">
        <v>313</v>
      </c>
      <c r="S35" s="722">
        <v>332</v>
      </c>
    </row>
    <row r="36" spans="1:19" ht="20.100000000000001" customHeight="1">
      <c r="A36" s="803"/>
      <c r="B36" s="427" t="s">
        <v>299</v>
      </c>
      <c r="C36" s="648">
        <v>3207</v>
      </c>
      <c r="D36" s="648">
        <v>3522</v>
      </c>
      <c r="E36" s="648">
        <v>4161</v>
      </c>
      <c r="F36" s="648">
        <v>3720</v>
      </c>
      <c r="G36" s="648">
        <v>4756</v>
      </c>
      <c r="H36" s="648">
        <v>5485</v>
      </c>
      <c r="I36" s="648">
        <v>5229</v>
      </c>
      <c r="J36" s="648">
        <v>5916</v>
      </c>
      <c r="K36" s="649">
        <v>5656</v>
      </c>
      <c r="L36" s="648">
        <v>5759</v>
      </c>
      <c r="M36" s="649">
        <v>5517</v>
      </c>
      <c r="N36" s="649">
        <v>5768</v>
      </c>
      <c r="O36" s="649">
        <v>5096</v>
      </c>
      <c r="P36" s="650">
        <v>2552</v>
      </c>
      <c r="Q36" s="650">
        <v>2182</v>
      </c>
      <c r="R36" s="650">
        <v>2638</v>
      </c>
      <c r="S36" s="723">
        <v>2720</v>
      </c>
    </row>
    <row r="37" spans="1:19" ht="20.100000000000001" customHeight="1">
      <c r="A37" s="892" t="s">
        <v>303</v>
      </c>
      <c r="B37" s="426" t="s">
        <v>298</v>
      </c>
      <c r="C37" s="651">
        <v>293</v>
      </c>
      <c r="D37" s="651">
        <v>335</v>
      </c>
      <c r="E37" s="651">
        <v>373</v>
      </c>
      <c r="F37" s="651">
        <v>349</v>
      </c>
      <c r="G37" s="651">
        <v>430</v>
      </c>
      <c r="H37" s="651">
        <v>436</v>
      </c>
      <c r="I37" s="651">
        <v>431</v>
      </c>
      <c r="J37" s="651">
        <v>427</v>
      </c>
      <c r="K37" s="652">
        <v>378</v>
      </c>
      <c r="L37" s="651">
        <v>374</v>
      </c>
      <c r="M37" s="652">
        <v>367</v>
      </c>
      <c r="N37" s="652">
        <v>379</v>
      </c>
      <c r="O37" s="652">
        <v>381</v>
      </c>
      <c r="P37" s="653">
        <v>213</v>
      </c>
      <c r="Q37" s="653">
        <v>264</v>
      </c>
      <c r="R37" s="653">
        <v>298</v>
      </c>
      <c r="S37" s="724">
        <v>316</v>
      </c>
    </row>
    <row r="38" spans="1:19" ht="20.100000000000001" customHeight="1">
      <c r="A38" s="803"/>
      <c r="B38" s="427" t="s">
        <v>299</v>
      </c>
      <c r="C38" s="648">
        <v>2452</v>
      </c>
      <c r="D38" s="648">
        <v>3079</v>
      </c>
      <c r="E38" s="648">
        <v>3241</v>
      </c>
      <c r="F38" s="648">
        <v>3164</v>
      </c>
      <c r="G38" s="648">
        <v>3760</v>
      </c>
      <c r="H38" s="648">
        <v>3727</v>
      </c>
      <c r="I38" s="648">
        <v>3549</v>
      </c>
      <c r="J38" s="648">
        <v>3882</v>
      </c>
      <c r="K38" s="649">
        <v>3305</v>
      </c>
      <c r="L38" s="648">
        <v>3270</v>
      </c>
      <c r="M38" s="649">
        <v>3158</v>
      </c>
      <c r="N38" s="649">
        <v>3240</v>
      </c>
      <c r="O38" s="649">
        <v>2922</v>
      </c>
      <c r="P38" s="650">
        <v>1448</v>
      </c>
      <c r="Q38" s="650">
        <v>1650</v>
      </c>
      <c r="R38" s="650">
        <v>1773</v>
      </c>
      <c r="S38" s="723">
        <v>2020</v>
      </c>
    </row>
    <row r="39" spans="1:19" ht="20.100000000000001" customHeight="1">
      <c r="A39" s="892" t="s">
        <v>304</v>
      </c>
      <c r="B39" s="426" t="s">
        <v>298</v>
      </c>
      <c r="C39" s="651">
        <v>418</v>
      </c>
      <c r="D39" s="651">
        <v>430</v>
      </c>
      <c r="E39" s="651">
        <v>423</v>
      </c>
      <c r="F39" s="651">
        <v>424</v>
      </c>
      <c r="G39" s="651">
        <v>466</v>
      </c>
      <c r="H39" s="651">
        <v>498</v>
      </c>
      <c r="I39" s="651">
        <v>431</v>
      </c>
      <c r="J39" s="651">
        <v>416</v>
      </c>
      <c r="K39" s="652">
        <v>377</v>
      </c>
      <c r="L39" s="651">
        <v>377</v>
      </c>
      <c r="M39" s="652">
        <v>371</v>
      </c>
      <c r="N39" s="652">
        <v>370</v>
      </c>
      <c r="O39" s="652">
        <v>313</v>
      </c>
      <c r="P39" s="653">
        <v>324</v>
      </c>
      <c r="Q39" s="653">
        <v>313</v>
      </c>
      <c r="R39" s="653">
        <v>388</v>
      </c>
      <c r="S39" s="724">
        <v>374</v>
      </c>
    </row>
    <row r="40" spans="1:19" ht="20.100000000000001" customHeight="1">
      <c r="A40" s="803"/>
      <c r="B40" s="427" t="s">
        <v>299</v>
      </c>
      <c r="C40" s="648">
        <v>8233</v>
      </c>
      <c r="D40" s="648">
        <v>9169</v>
      </c>
      <c r="E40" s="648">
        <v>9211</v>
      </c>
      <c r="F40" s="648">
        <v>8156</v>
      </c>
      <c r="G40" s="648">
        <v>9476</v>
      </c>
      <c r="H40" s="648">
        <v>9018</v>
      </c>
      <c r="I40" s="648">
        <v>7956</v>
      </c>
      <c r="J40" s="648">
        <v>7488</v>
      </c>
      <c r="K40" s="649">
        <v>7423</v>
      </c>
      <c r="L40" s="648">
        <v>7116</v>
      </c>
      <c r="M40" s="649">
        <v>6829</v>
      </c>
      <c r="N40" s="649">
        <v>6455</v>
      </c>
      <c r="O40" s="649">
        <v>5180</v>
      </c>
      <c r="P40" s="650">
        <v>4636</v>
      </c>
      <c r="Q40" s="650">
        <v>4192</v>
      </c>
      <c r="R40" s="650">
        <v>4899</v>
      </c>
      <c r="S40" s="723">
        <v>5015</v>
      </c>
    </row>
    <row r="41" spans="1:19" ht="20.100000000000001" customHeight="1">
      <c r="A41" s="892" t="s">
        <v>300</v>
      </c>
      <c r="B41" s="426" t="s">
        <v>298</v>
      </c>
      <c r="C41" s="651">
        <v>306</v>
      </c>
      <c r="D41" s="651">
        <v>319</v>
      </c>
      <c r="E41" s="651">
        <v>329</v>
      </c>
      <c r="F41" s="651">
        <v>311</v>
      </c>
      <c r="G41" s="651">
        <v>339</v>
      </c>
      <c r="H41" s="651">
        <v>313</v>
      </c>
      <c r="I41" s="651">
        <v>315</v>
      </c>
      <c r="J41" s="651">
        <v>322</v>
      </c>
      <c r="K41" s="652">
        <v>325</v>
      </c>
      <c r="L41" s="651">
        <v>249</v>
      </c>
      <c r="M41" s="652">
        <v>272</v>
      </c>
      <c r="N41" s="652">
        <v>281</v>
      </c>
      <c r="O41" s="652">
        <v>194</v>
      </c>
      <c r="P41" s="653">
        <v>168</v>
      </c>
      <c r="Q41" s="653">
        <v>160</v>
      </c>
      <c r="R41" s="653">
        <v>223</v>
      </c>
      <c r="S41" s="724">
        <v>237</v>
      </c>
    </row>
    <row r="42" spans="1:19" ht="20.100000000000001" customHeight="1">
      <c r="A42" s="803"/>
      <c r="B42" s="427" t="s">
        <v>299</v>
      </c>
      <c r="C42" s="648">
        <v>3701</v>
      </c>
      <c r="D42" s="648">
        <v>3861</v>
      </c>
      <c r="E42" s="648">
        <v>3834</v>
      </c>
      <c r="F42" s="648">
        <v>3479</v>
      </c>
      <c r="G42" s="648">
        <v>3954</v>
      </c>
      <c r="H42" s="648">
        <v>3821</v>
      </c>
      <c r="I42" s="648">
        <v>3528</v>
      </c>
      <c r="J42" s="648">
        <v>3506</v>
      </c>
      <c r="K42" s="649">
        <v>3424</v>
      </c>
      <c r="L42" s="648">
        <v>2732</v>
      </c>
      <c r="M42" s="649">
        <v>2435</v>
      </c>
      <c r="N42" s="649">
        <v>2875</v>
      </c>
      <c r="O42" s="649">
        <v>1824</v>
      </c>
      <c r="P42" s="650">
        <v>1218</v>
      </c>
      <c r="Q42" s="650">
        <v>1249</v>
      </c>
      <c r="R42" s="650">
        <v>2116</v>
      </c>
      <c r="S42" s="723">
        <v>2353</v>
      </c>
    </row>
    <row r="43" spans="1:19" ht="20.100000000000001" customHeight="1">
      <c r="A43" s="892" t="s">
        <v>296</v>
      </c>
      <c r="B43" s="426" t="s">
        <v>298</v>
      </c>
      <c r="C43" s="651">
        <v>507</v>
      </c>
      <c r="D43" s="651">
        <v>533</v>
      </c>
      <c r="E43" s="651">
        <v>525</v>
      </c>
      <c r="F43" s="651">
        <v>538</v>
      </c>
      <c r="G43" s="651">
        <v>542</v>
      </c>
      <c r="H43" s="651">
        <v>552</v>
      </c>
      <c r="I43" s="651">
        <v>586</v>
      </c>
      <c r="J43" s="651">
        <v>603</v>
      </c>
      <c r="K43" s="652">
        <v>642</v>
      </c>
      <c r="L43" s="651">
        <v>624</v>
      </c>
      <c r="M43" s="652">
        <v>583</v>
      </c>
      <c r="N43" s="652">
        <v>555</v>
      </c>
      <c r="O43" s="652">
        <v>508</v>
      </c>
      <c r="P43" s="653">
        <v>284</v>
      </c>
      <c r="Q43" s="653">
        <v>299</v>
      </c>
      <c r="R43" s="653">
        <v>382</v>
      </c>
      <c r="S43" s="724">
        <v>499</v>
      </c>
    </row>
    <row r="44" spans="1:19" ht="20.100000000000001" customHeight="1">
      <c r="A44" s="803"/>
      <c r="B44" s="427" t="s">
        <v>299</v>
      </c>
      <c r="C44" s="648">
        <v>7226</v>
      </c>
      <c r="D44" s="648">
        <v>7450</v>
      </c>
      <c r="E44" s="648">
        <v>7157</v>
      </c>
      <c r="F44" s="648">
        <v>7495</v>
      </c>
      <c r="G44" s="648">
        <v>6701</v>
      </c>
      <c r="H44" s="648">
        <v>7546</v>
      </c>
      <c r="I44" s="648">
        <v>8038</v>
      </c>
      <c r="J44" s="648">
        <v>8154</v>
      </c>
      <c r="K44" s="649">
        <v>8422</v>
      </c>
      <c r="L44" s="648">
        <v>8713</v>
      </c>
      <c r="M44" s="649">
        <v>9194</v>
      </c>
      <c r="N44" s="649">
        <v>7521</v>
      </c>
      <c r="O44" s="649">
        <v>6722</v>
      </c>
      <c r="P44" s="650">
        <v>3137</v>
      </c>
      <c r="Q44" s="650">
        <v>3799</v>
      </c>
      <c r="R44" s="650">
        <v>5288</v>
      </c>
      <c r="S44" s="723">
        <v>7206</v>
      </c>
    </row>
    <row r="45" spans="1:19" ht="20.100000000000001" customHeight="1">
      <c r="A45" s="892" t="s">
        <v>66</v>
      </c>
      <c r="B45" s="426" t="s">
        <v>298</v>
      </c>
      <c r="C45" s="651">
        <v>437</v>
      </c>
      <c r="D45" s="651">
        <v>493</v>
      </c>
      <c r="E45" s="651">
        <v>542</v>
      </c>
      <c r="F45" s="651">
        <v>647</v>
      </c>
      <c r="G45" s="651">
        <v>619</v>
      </c>
      <c r="H45" s="651">
        <v>615</v>
      </c>
      <c r="I45" s="651">
        <v>624</v>
      </c>
      <c r="J45" s="651">
        <v>708</v>
      </c>
      <c r="K45" s="652">
        <v>737</v>
      </c>
      <c r="L45" s="651">
        <v>705</v>
      </c>
      <c r="M45" s="652">
        <v>697</v>
      </c>
      <c r="N45" s="652">
        <v>704</v>
      </c>
      <c r="O45" s="652">
        <v>637</v>
      </c>
      <c r="P45" s="653">
        <v>545</v>
      </c>
      <c r="Q45" s="653">
        <v>549</v>
      </c>
      <c r="R45" s="653">
        <v>707</v>
      </c>
      <c r="S45" s="724">
        <v>608</v>
      </c>
    </row>
    <row r="46" spans="1:19" ht="20.100000000000001" customHeight="1">
      <c r="A46" s="803"/>
      <c r="B46" s="427" t="s">
        <v>299</v>
      </c>
      <c r="C46" s="648">
        <v>6625</v>
      </c>
      <c r="D46" s="648">
        <v>7977</v>
      </c>
      <c r="E46" s="648">
        <v>10277</v>
      </c>
      <c r="F46" s="648">
        <v>10966</v>
      </c>
      <c r="G46" s="648">
        <v>10832</v>
      </c>
      <c r="H46" s="648">
        <v>10061</v>
      </c>
      <c r="I46" s="648">
        <v>10540</v>
      </c>
      <c r="J46" s="648">
        <v>11289</v>
      </c>
      <c r="K46" s="649">
        <v>11376</v>
      </c>
      <c r="L46" s="648">
        <v>10519</v>
      </c>
      <c r="M46" s="649">
        <v>10136</v>
      </c>
      <c r="N46" s="649">
        <v>9489</v>
      </c>
      <c r="O46" s="649">
        <v>8322</v>
      </c>
      <c r="P46" s="650">
        <v>7245</v>
      </c>
      <c r="Q46" s="650">
        <v>6870</v>
      </c>
      <c r="R46" s="650">
        <v>8756</v>
      </c>
      <c r="S46" s="723">
        <v>8753</v>
      </c>
    </row>
    <row r="47" spans="1:19" ht="20.100000000000001" customHeight="1">
      <c r="A47" s="892" t="s">
        <v>297</v>
      </c>
      <c r="B47" s="426" t="s">
        <v>298</v>
      </c>
      <c r="C47" s="651">
        <v>120</v>
      </c>
      <c r="D47" s="651">
        <v>165</v>
      </c>
      <c r="E47" s="651">
        <v>183</v>
      </c>
      <c r="F47" s="651">
        <v>211</v>
      </c>
      <c r="G47" s="651">
        <v>236</v>
      </c>
      <c r="H47" s="651">
        <v>205</v>
      </c>
      <c r="I47" s="651">
        <v>187</v>
      </c>
      <c r="J47" s="651">
        <v>187</v>
      </c>
      <c r="K47" s="652">
        <v>189</v>
      </c>
      <c r="L47" s="651">
        <v>156</v>
      </c>
      <c r="M47" s="652">
        <v>187</v>
      </c>
      <c r="N47" s="652">
        <v>175</v>
      </c>
      <c r="O47" s="652">
        <v>167</v>
      </c>
      <c r="P47" s="653">
        <v>27</v>
      </c>
      <c r="Q47" s="653">
        <v>51</v>
      </c>
      <c r="R47" s="653">
        <v>82</v>
      </c>
      <c r="S47" s="724">
        <v>81</v>
      </c>
    </row>
    <row r="48" spans="1:19" ht="20.100000000000001" customHeight="1">
      <c r="A48" s="803"/>
      <c r="B48" s="427" t="s">
        <v>299</v>
      </c>
      <c r="C48" s="648">
        <v>2036</v>
      </c>
      <c r="D48" s="648">
        <v>2692</v>
      </c>
      <c r="E48" s="648">
        <v>2727</v>
      </c>
      <c r="F48" s="648">
        <v>2948</v>
      </c>
      <c r="G48" s="648">
        <v>3133</v>
      </c>
      <c r="H48" s="648">
        <v>2609</v>
      </c>
      <c r="I48" s="648">
        <v>2856</v>
      </c>
      <c r="J48" s="648">
        <v>2691</v>
      </c>
      <c r="K48" s="649">
        <v>2802</v>
      </c>
      <c r="L48" s="648">
        <v>2123</v>
      </c>
      <c r="M48" s="649">
        <v>2576</v>
      </c>
      <c r="N48" s="649">
        <v>2156</v>
      </c>
      <c r="O48" s="649">
        <v>1871</v>
      </c>
      <c r="P48" s="650">
        <v>212</v>
      </c>
      <c r="Q48" s="650">
        <v>462</v>
      </c>
      <c r="R48" s="650">
        <v>798</v>
      </c>
      <c r="S48" s="723">
        <v>1031</v>
      </c>
    </row>
    <row r="49" spans="1:20" ht="20.100000000000001" customHeight="1">
      <c r="A49" s="892" t="s">
        <v>301</v>
      </c>
      <c r="B49" s="426" t="s">
        <v>298</v>
      </c>
      <c r="C49" s="651">
        <v>18</v>
      </c>
      <c r="D49" s="651">
        <v>6</v>
      </c>
      <c r="E49" s="651">
        <v>27</v>
      </c>
      <c r="F49" s="651">
        <v>33</v>
      </c>
      <c r="G49" s="651">
        <v>14</v>
      </c>
      <c r="H49" s="651">
        <v>27</v>
      </c>
      <c r="I49" s="651">
        <v>27</v>
      </c>
      <c r="J49" s="651">
        <v>22</v>
      </c>
      <c r="K49" s="652">
        <v>16</v>
      </c>
      <c r="L49" s="651">
        <v>16</v>
      </c>
      <c r="M49" s="652">
        <v>17</v>
      </c>
      <c r="N49" s="652">
        <v>41</v>
      </c>
      <c r="O49" s="652">
        <v>10</v>
      </c>
      <c r="P49" s="653" t="s">
        <v>620</v>
      </c>
      <c r="Q49" s="653" t="s">
        <v>77</v>
      </c>
      <c r="R49" s="653">
        <v>18</v>
      </c>
      <c r="S49" s="724">
        <v>9</v>
      </c>
    </row>
    <row r="50" spans="1:20" ht="20.100000000000001" customHeight="1">
      <c r="A50" s="803"/>
      <c r="B50" s="427" t="s">
        <v>299</v>
      </c>
      <c r="C50" s="648">
        <v>206</v>
      </c>
      <c r="D50" s="648">
        <v>134</v>
      </c>
      <c r="E50" s="648">
        <v>1103</v>
      </c>
      <c r="F50" s="648">
        <v>1607</v>
      </c>
      <c r="G50" s="648">
        <v>2338</v>
      </c>
      <c r="H50" s="648">
        <v>1588</v>
      </c>
      <c r="I50" s="648">
        <v>1654</v>
      </c>
      <c r="J50" s="648">
        <v>1631</v>
      </c>
      <c r="K50" s="649">
        <v>2053</v>
      </c>
      <c r="L50" s="648">
        <v>1500</v>
      </c>
      <c r="M50" s="649">
        <v>1800</v>
      </c>
      <c r="N50" s="649">
        <v>2410</v>
      </c>
      <c r="O50" s="649">
        <v>1094</v>
      </c>
      <c r="P50" s="650" t="s">
        <v>621</v>
      </c>
      <c r="Q50" s="650" t="s">
        <v>77</v>
      </c>
      <c r="R50" s="650">
        <v>1335</v>
      </c>
      <c r="S50" s="723">
        <v>1409</v>
      </c>
    </row>
    <row r="51" spans="1:20" s="694" customFormat="1" ht="20.100000000000001" customHeight="1">
      <c r="A51" s="892" t="s">
        <v>689</v>
      </c>
      <c r="B51" s="696" t="s">
        <v>298</v>
      </c>
      <c r="C51" s="653" t="s">
        <v>77</v>
      </c>
      <c r="D51" s="653" t="s">
        <v>77</v>
      </c>
      <c r="E51" s="653" t="s">
        <v>77</v>
      </c>
      <c r="F51" s="653" t="s">
        <v>77</v>
      </c>
      <c r="G51" s="653" t="s">
        <v>77</v>
      </c>
      <c r="H51" s="653" t="s">
        <v>77</v>
      </c>
      <c r="I51" s="653" t="s">
        <v>77</v>
      </c>
      <c r="J51" s="653" t="s">
        <v>77</v>
      </c>
      <c r="K51" s="653" t="s">
        <v>77</v>
      </c>
      <c r="L51" s="653" t="s">
        <v>77</v>
      </c>
      <c r="M51" s="653" t="s">
        <v>77</v>
      </c>
      <c r="N51" s="653" t="s">
        <v>77</v>
      </c>
      <c r="O51" s="653" t="s">
        <v>77</v>
      </c>
      <c r="P51" s="653" t="s">
        <v>77</v>
      </c>
      <c r="Q51" s="653" t="s">
        <v>77</v>
      </c>
      <c r="R51" s="647">
        <v>72</v>
      </c>
      <c r="S51" s="722">
        <v>61</v>
      </c>
    </row>
    <row r="52" spans="1:20" s="694" customFormat="1" ht="20.100000000000001" customHeight="1">
      <c r="A52" s="803"/>
      <c r="B52" s="695" t="s">
        <v>299</v>
      </c>
      <c r="C52" s="650" t="s">
        <v>77</v>
      </c>
      <c r="D52" s="650" t="s">
        <v>77</v>
      </c>
      <c r="E52" s="650" t="s">
        <v>77</v>
      </c>
      <c r="F52" s="650" t="s">
        <v>77</v>
      </c>
      <c r="G52" s="650" t="s">
        <v>77</v>
      </c>
      <c r="H52" s="650" t="s">
        <v>77</v>
      </c>
      <c r="I52" s="650" t="s">
        <v>77</v>
      </c>
      <c r="J52" s="650" t="s">
        <v>77</v>
      </c>
      <c r="K52" s="650" t="s">
        <v>77</v>
      </c>
      <c r="L52" s="650" t="s">
        <v>77</v>
      </c>
      <c r="M52" s="650" t="s">
        <v>77</v>
      </c>
      <c r="N52" s="650" t="s">
        <v>77</v>
      </c>
      <c r="O52" s="650" t="s">
        <v>77</v>
      </c>
      <c r="P52" s="650" t="s">
        <v>77</v>
      </c>
      <c r="Q52" s="650" t="s">
        <v>77</v>
      </c>
      <c r="R52" s="650">
        <v>521</v>
      </c>
      <c r="S52" s="723">
        <v>486</v>
      </c>
    </row>
    <row r="53" spans="1:20" ht="19.5" customHeight="1">
      <c r="A53" s="802" t="s">
        <v>158</v>
      </c>
      <c r="B53" s="426" t="s">
        <v>298</v>
      </c>
      <c r="C53" s="651">
        <f t="shared" ref="C53:P53" si="0">SUM(C35,C37,C39,C41,C43,C45,C47,C49,C51)</f>
        <v>2405</v>
      </c>
      <c r="D53" s="651">
        <f t="shared" si="0"/>
        <v>2619</v>
      </c>
      <c r="E53" s="651">
        <f t="shared" si="0"/>
        <v>2833</v>
      </c>
      <c r="F53" s="651">
        <f t="shared" si="0"/>
        <v>2876</v>
      </c>
      <c r="G53" s="651">
        <f t="shared" si="0"/>
        <v>3064</v>
      </c>
      <c r="H53" s="651">
        <f t="shared" si="0"/>
        <v>3127</v>
      </c>
      <c r="I53" s="651">
        <f t="shared" si="0"/>
        <v>3085</v>
      </c>
      <c r="J53" s="651">
        <f t="shared" si="0"/>
        <v>3189</v>
      </c>
      <c r="K53" s="652">
        <f t="shared" si="0"/>
        <v>3153</v>
      </c>
      <c r="L53" s="651">
        <f t="shared" si="0"/>
        <v>2993</v>
      </c>
      <c r="M53" s="652">
        <f t="shared" si="0"/>
        <v>2957</v>
      </c>
      <c r="N53" s="652">
        <f t="shared" si="0"/>
        <v>2999</v>
      </c>
      <c r="O53" s="652">
        <f t="shared" si="0"/>
        <v>2663</v>
      </c>
      <c r="P53" s="653">
        <f t="shared" si="0"/>
        <v>1830</v>
      </c>
      <c r="Q53" s="653">
        <f t="shared" ref="Q53:S54" si="1">SUM(Q35,Q37,Q39,Q41,Q43,Q45,Q47,Q49,Q51)</f>
        <v>1863</v>
      </c>
      <c r="R53" s="653">
        <f t="shared" si="1"/>
        <v>2483</v>
      </c>
      <c r="S53" s="653">
        <f t="shared" si="1"/>
        <v>2517</v>
      </c>
      <c r="T53" s="509"/>
    </row>
    <row r="54" spans="1:20" ht="20.100000000000001" customHeight="1">
      <c r="A54" s="803"/>
      <c r="B54" s="427" t="s">
        <v>299</v>
      </c>
      <c r="C54" s="648">
        <f t="shared" ref="C54:P54" si="2">SUM(C36,C38,C40,C42,C44,C46,C48,C50,C52)</f>
        <v>33686</v>
      </c>
      <c r="D54" s="648">
        <f t="shared" si="2"/>
        <v>37884</v>
      </c>
      <c r="E54" s="648">
        <f t="shared" si="2"/>
        <v>41711</v>
      </c>
      <c r="F54" s="648">
        <f t="shared" si="2"/>
        <v>41535</v>
      </c>
      <c r="G54" s="648">
        <f t="shared" si="2"/>
        <v>44950</v>
      </c>
      <c r="H54" s="648">
        <f t="shared" si="2"/>
        <v>43855</v>
      </c>
      <c r="I54" s="648">
        <f t="shared" si="2"/>
        <v>43350</v>
      </c>
      <c r="J54" s="648">
        <f t="shared" si="2"/>
        <v>44557</v>
      </c>
      <c r="K54" s="649">
        <f t="shared" si="2"/>
        <v>44461</v>
      </c>
      <c r="L54" s="648">
        <f t="shared" si="2"/>
        <v>41732</v>
      </c>
      <c r="M54" s="649">
        <f t="shared" si="2"/>
        <v>41645</v>
      </c>
      <c r="N54" s="649">
        <f t="shared" si="2"/>
        <v>39914</v>
      </c>
      <c r="O54" s="649">
        <f t="shared" si="2"/>
        <v>33031</v>
      </c>
      <c r="P54" s="650">
        <f t="shared" si="2"/>
        <v>20448</v>
      </c>
      <c r="Q54" s="650">
        <f t="shared" si="1"/>
        <v>20404</v>
      </c>
      <c r="R54" s="650">
        <f t="shared" si="1"/>
        <v>28124</v>
      </c>
      <c r="S54" s="650">
        <f t="shared" si="1"/>
        <v>30993</v>
      </c>
      <c r="T54" s="509"/>
    </row>
    <row r="55" spans="1:20">
      <c r="A55" s="114"/>
      <c r="B55" s="114"/>
      <c r="C55" s="176"/>
      <c r="D55" s="176"/>
      <c r="E55" s="176"/>
      <c r="F55" s="176"/>
      <c r="G55" s="175"/>
      <c r="H55" s="176"/>
      <c r="I55" s="176"/>
      <c r="J55" s="416"/>
      <c r="K55" s="416"/>
      <c r="S55" s="454" t="s">
        <v>413</v>
      </c>
    </row>
  </sheetData>
  <mergeCells count="20">
    <mergeCell ref="G4:H4"/>
    <mergeCell ref="A3:E3"/>
    <mergeCell ref="A32:E32"/>
    <mergeCell ref="A34:B34"/>
    <mergeCell ref="A47:A48"/>
    <mergeCell ref="G5:G6"/>
    <mergeCell ref="H5:H6"/>
    <mergeCell ref="A35:A36"/>
    <mergeCell ref="A5:A6"/>
    <mergeCell ref="B5:C5"/>
    <mergeCell ref="D5:E5"/>
    <mergeCell ref="F5:F6"/>
    <mergeCell ref="A49:A50"/>
    <mergeCell ref="A53:A54"/>
    <mergeCell ref="A37:A38"/>
    <mergeCell ref="A39:A40"/>
    <mergeCell ref="A41:A42"/>
    <mergeCell ref="A43:A44"/>
    <mergeCell ref="A45:A46"/>
    <mergeCell ref="A51:A52"/>
  </mergeCells>
  <phoneticPr fontId="5"/>
  <pageMargins left="3.937007874015748E-2" right="0" top="0.35433070866141736" bottom="0.98425196850393704" header="0.31496062992125984" footer="0.51181102362204722"/>
  <pageSetup paperSize="9" scale="58" orientation="portrait" r:id="rId1"/>
  <headerFooter alignWithMargins="0">
    <oddFooter>&amp;C９－⑮</oddFooter>
  </headerFooter>
  <ignoredErrors>
    <ignoredError sqref="A8:A18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62"/>
  <sheetViews>
    <sheetView showGridLines="0" view="pageBreakPreview" zoomScaleNormal="100" zoomScaleSheetLayoutView="100" workbookViewId="0"/>
  </sheetViews>
  <sheetFormatPr defaultRowHeight="13.5"/>
  <cols>
    <col min="1" max="1" width="16.5" style="489" customWidth="1"/>
    <col min="2" max="2" width="10.5" style="489" customWidth="1"/>
    <col min="3" max="3" width="10.25" style="489" customWidth="1"/>
    <col min="4" max="5" width="11.375" style="489" customWidth="1"/>
    <col min="6" max="16384" width="9" style="489"/>
  </cols>
  <sheetData>
    <row r="1" spans="1:29" s="12" customFormat="1" ht="20.100000000000001" customHeight="1">
      <c r="A1" s="654" t="s">
        <v>178</v>
      </c>
      <c r="B1" s="655"/>
      <c r="C1" s="655"/>
      <c r="D1" s="655"/>
      <c r="E1" s="655"/>
      <c r="AC1" s="13"/>
    </row>
    <row r="2" spans="1:29" s="12" customFormat="1" ht="9.75" customHeight="1">
      <c r="A2" s="656"/>
      <c r="B2" s="655"/>
      <c r="C2" s="655"/>
      <c r="D2" s="655"/>
      <c r="E2" s="655"/>
      <c r="AC2" s="13"/>
    </row>
    <row r="3" spans="1:29" ht="14.25">
      <c r="A3" s="657" t="s">
        <v>364</v>
      </c>
      <c r="B3" s="658"/>
      <c r="C3" s="658"/>
      <c r="D3" s="658"/>
      <c r="E3" s="658"/>
    </row>
    <row r="4" spans="1:29" ht="8.25" customHeight="1">
      <c r="A4" s="658"/>
      <c r="B4" s="658"/>
      <c r="C4" s="658"/>
      <c r="D4" s="658"/>
      <c r="E4" s="658"/>
    </row>
    <row r="5" spans="1:29" ht="18.75" customHeight="1" thickBot="1">
      <c r="A5" s="659" t="s">
        <v>396</v>
      </c>
      <c r="B5" s="658"/>
      <c r="C5" s="658"/>
      <c r="D5" s="658"/>
      <c r="E5" s="660" t="s">
        <v>88</v>
      </c>
    </row>
    <row r="6" spans="1:29" ht="18.75" customHeight="1" thickTop="1">
      <c r="A6" s="907" t="s">
        <v>79</v>
      </c>
      <c r="B6" s="909" t="s">
        <v>635</v>
      </c>
      <c r="C6" s="902"/>
      <c r="D6" s="909" t="s">
        <v>710</v>
      </c>
      <c r="E6" s="902"/>
    </row>
    <row r="7" spans="1:29" ht="18.75" customHeight="1">
      <c r="A7" s="908"/>
      <c r="B7" s="661" t="s">
        <v>80</v>
      </c>
      <c r="C7" s="662" t="s">
        <v>81</v>
      </c>
      <c r="D7" s="661" t="s">
        <v>80</v>
      </c>
      <c r="E7" s="662" t="s">
        <v>81</v>
      </c>
    </row>
    <row r="8" spans="1:29" ht="15.95" customHeight="1">
      <c r="A8" s="663" t="s">
        <v>424</v>
      </c>
      <c r="B8" s="608">
        <v>7300</v>
      </c>
      <c r="C8" s="609">
        <v>2265</v>
      </c>
      <c r="D8" s="608">
        <v>9377</v>
      </c>
      <c r="E8" s="609">
        <v>2866</v>
      </c>
    </row>
    <row r="9" spans="1:29" ht="15.95" customHeight="1">
      <c r="A9" s="663" t="s">
        <v>416</v>
      </c>
      <c r="B9" s="608">
        <v>3525</v>
      </c>
      <c r="C9" s="609" t="s">
        <v>179</v>
      </c>
      <c r="D9" s="608">
        <v>9051</v>
      </c>
      <c r="E9" s="609" t="s">
        <v>179</v>
      </c>
    </row>
    <row r="10" spans="1:29" ht="15.95" customHeight="1">
      <c r="A10" s="663" t="s">
        <v>422</v>
      </c>
      <c r="B10" s="608">
        <v>9577</v>
      </c>
      <c r="C10" s="609">
        <v>2970</v>
      </c>
      <c r="D10" s="608">
        <v>6645</v>
      </c>
      <c r="E10" s="609">
        <v>5215</v>
      </c>
    </row>
    <row r="11" spans="1:29" ht="15.95" customHeight="1">
      <c r="A11" s="663" t="s">
        <v>83</v>
      </c>
      <c r="B11" s="608">
        <v>3615</v>
      </c>
      <c r="C11" s="609">
        <v>2172</v>
      </c>
      <c r="D11" s="608">
        <v>4552</v>
      </c>
      <c r="E11" s="609">
        <v>3621</v>
      </c>
    </row>
    <row r="12" spans="1:29" ht="15.95" customHeight="1">
      <c r="A12" s="663" t="s">
        <v>421</v>
      </c>
      <c r="B12" s="608">
        <v>3234</v>
      </c>
      <c r="C12" s="609">
        <v>425</v>
      </c>
      <c r="D12" s="608">
        <v>2005</v>
      </c>
      <c r="E12" s="609">
        <v>180</v>
      </c>
    </row>
    <row r="13" spans="1:29" ht="15.95" customHeight="1">
      <c r="A13" s="663" t="s">
        <v>420</v>
      </c>
      <c r="B13" s="608">
        <v>1830</v>
      </c>
      <c r="C13" s="609">
        <v>1015</v>
      </c>
      <c r="D13" s="608">
        <v>2244</v>
      </c>
      <c r="E13" s="609">
        <v>100</v>
      </c>
    </row>
    <row r="14" spans="1:29" ht="15.95" customHeight="1">
      <c r="A14" s="663" t="s">
        <v>419</v>
      </c>
      <c r="B14" s="608">
        <v>10880</v>
      </c>
      <c r="C14" s="609">
        <v>1210</v>
      </c>
      <c r="D14" s="608">
        <v>11640</v>
      </c>
      <c r="E14" s="609">
        <v>840</v>
      </c>
    </row>
    <row r="15" spans="1:29" ht="15.95" customHeight="1">
      <c r="A15" s="663" t="s">
        <v>418</v>
      </c>
      <c r="B15" s="608">
        <v>10452</v>
      </c>
      <c r="C15" s="609">
        <v>10545</v>
      </c>
      <c r="D15" s="608">
        <v>5739</v>
      </c>
      <c r="E15" s="609">
        <v>12560</v>
      </c>
    </row>
    <row r="16" spans="1:29" ht="15.95" customHeight="1">
      <c r="A16" s="663" t="s">
        <v>198</v>
      </c>
      <c r="B16" s="608">
        <v>5702</v>
      </c>
      <c r="C16" s="609">
        <v>3540</v>
      </c>
      <c r="D16" s="608">
        <v>5841</v>
      </c>
      <c r="E16" s="609">
        <v>4396</v>
      </c>
    </row>
    <row r="17" spans="1:5" ht="15.95" customHeight="1">
      <c r="A17" s="663" t="s">
        <v>417</v>
      </c>
      <c r="B17" s="608">
        <v>4129</v>
      </c>
      <c r="C17" s="609">
        <v>1630</v>
      </c>
      <c r="D17" s="608">
        <v>4588</v>
      </c>
      <c r="E17" s="609">
        <v>1290</v>
      </c>
    </row>
    <row r="18" spans="1:5" ht="18" customHeight="1">
      <c r="A18" s="664" t="s">
        <v>152</v>
      </c>
      <c r="B18" s="610">
        <f>SUM(B8:B17)</f>
        <v>60244</v>
      </c>
      <c r="C18" s="611">
        <f>SUM(C8:C17)</f>
        <v>25772</v>
      </c>
      <c r="D18" s="610">
        <f>SUM(D8:D17)</f>
        <v>61682</v>
      </c>
      <c r="E18" s="611">
        <f>SUM(E8:E17)</f>
        <v>31068</v>
      </c>
    </row>
    <row r="19" spans="1:5" ht="15" customHeight="1">
      <c r="A19" s="665"/>
      <c r="B19" s="666"/>
      <c r="C19" s="666"/>
      <c r="D19" s="666"/>
      <c r="E19" s="666"/>
    </row>
    <row r="20" spans="1:5" ht="19.5" customHeight="1" thickBot="1">
      <c r="A20" s="139" t="s">
        <v>44</v>
      </c>
      <c r="B20" s="666"/>
      <c r="C20" s="666"/>
      <c r="D20" s="666"/>
      <c r="E20" s="660" t="s">
        <v>88</v>
      </c>
    </row>
    <row r="21" spans="1:5" ht="20.25" customHeight="1" thickTop="1">
      <c r="A21" s="910"/>
      <c r="B21" s="909" t="s">
        <v>635</v>
      </c>
      <c r="C21" s="902"/>
      <c r="D21" s="909" t="s">
        <v>710</v>
      </c>
      <c r="E21" s="902"/>
    </row>
    <row r="22" spans="1:5" ht="19.5" customHeight="1">
      <c r="A22" s="911"/>
      <c r="B22" s="667" t="s">
        <v>80</v>
      </c>
      <c r="C22" s="668" t="s">
        <v>81</v>
      </c>
      <c r="D22" s="667" t="s">
        <v>80</v>
      </c>
      <c r="E22" s="668" t="s">
        <v>81</v>
      </c>
    </row>
    <row r="23" spans="1:5" ht="15.95" customHeight="1">
      <c r="A23" s="663" t="s">
        <v>90</v>
      </c>
      <c r="B23" s="608">
        <v>10576</v>
      </c>
      <c r="C23" s="609" t="s">
        <v>179</v>
      </c>
      <c r="D23" s="608">
        <v>8321</v>
      </c>
      <c r="E23" s="609" t="s">
        <v>179</v>
      </c>
    </row>
    <row r="24" spans="1:5" ht="15.95" customHeight="1">
      <c r="A24" s="663" t="s">
        <v>400</v>
      </c>
      <c r="B24" s="608">
        <v>2890</v>
      </c>
      <c r="C24" s="609" t="s">
        <v>179</v>
      </c>
      <c r="D24" s="608">
        <v>2046</v>
      </c>
      <c r="E24" s="609" t="s">
        <v>179</v>
      </c>
    </row>
    <row r="25" spans="1:5" ht="15.95" customHeight="1">
      <c r="A25" s="663" t="s">
        <v>401</v>
      </c>
      <c r="B25" s="608">
        <v>8671</v>
      </c>
      <c r="C25" s="609" t="s">
        <v>179</v>
      </c>
      <c r="D25" s="608">
        <v>7006</v>
      </c>
      <c r="E25" s="609" t="s">
        <v>179</v>
      </c>
    </row>
    <row r="26" spans="1:5" ht="18" customHeight="1">
      <c r="A26" s="664" t="s">
        <v>152</v>
      </c>
      <c r="B26" s="610">
        <f>SUM(B23:B25)</f>
        <v>22137</v>
      </c>
      <c r="C26" s="611" t="s">
        <v>179</v>
      </c>
      <c r="D26" s="610">
        <f>SUM(D23:D25)</f>
        <v>17373</v>
      </c>
      <c r="E26" s="611" t="s">
        <v>179</v>
      </c>
    </row>
    <row r="27" spans="1:5" ht="15" customHeight="1">
      <c r="A27" s="665"/>
      <c r="B27" s="666"/>
      <c r="C27" s="669"/>
      <c r="D27" s="666"/>
      <c r="E27" s="666"/>
    </row>
    <row r="28" spans="1:5" ht="15" thickBot="1">
      <c r="A28" s="139" t="s">
        <v>453</v>
      </c>
      <c r="B28" s="666"/>
      <c r="C28" s="666"/>
      <c r="D28" s="666"/>
      <c r="E28" s="660" t="s">
        <v>88</v>
      </c>
    </row>
    <row r="29" spans="1:5" ht="14.25" thickTop="1">
      <c r="A29" s="910" t="s">
        <v>79</v>
      </c>
      <c r="B29" s="909" t="s">
        <v>635</v>
      </c>
      <c r="C29" s="902"/>
      <c r="D29" s="909" t="s">
        <v>710</v>
      </c>
      <c r="E29" s="902"/>
    </row>
    <row r="30" spans="1:5">
      <c r="A30" s="911"/>
      <c r="B30" s="667" t="s">
        <v>80</v>
      </c>
      <c r="C30" s="668" t="s">
        <v>81</v>
      </c>
      <c r="D30" s="667" t="s">
        <v>80</v>
      </c>
      <c r="E30" s="668" t="s">
        <v>81</v>
      </c>
    </row>
    <row r="31" spans="1:5" ht="15.75" customHeight="1">
      <c r="A31" s="663" t="s">
        <v>423</v>
      </c>
      <c r="B31" s="608">
        <v>4115</v>
      </c>
      <c r="C31" s="609" t="s">
        <v>179</v>
      </c>
      <c r="D31" s="608">
        <v>4440</v>
      </c>
      <c r="E31" s="609" t="s">
        <v>179</v>
      </c>
    </row>
    <row r="32" spans="1:5" ht="15.75" customHeight="1">
      <c r="A32" s="663" t="s">
        <v>454</v>
      </c>
      <c r="B32" s="609" t="s">
        <v>179</v>
      </c>
      <c r="C32" s="609" t="s">
        <v>179</v>
      </c>
      <c r="D32" s="609" t="s">
        <v>179</v>
      </c>
      <c r="E32" s="609" t="s">
        <v>179</v>
      </c>
    </row>
    <row r="33" spans="1:5" ht="15.75" customHeight="1">
      <c r="A33" s="663" t="s">
        <v>455</v>
      </c>
      <c r="B33" s="608">
        <v>12960</v>
      </c>
      <c r="C33" s="609" t="s">
        <v>179</v>
      </c>
      <c r="D33" s="608">
        <v>15337</v>
      </c>
      <c r="E33" s="609" t="s">
        <v>179</v>
      </c>
    </row>
    <row r="34" spans="1:5" ht="15.75" customHeight="1">
      <c r="A34" s="663" t="s">
        <v>456</v>
      </c>
      <c r="B34" s="608">
        <v>4507</v>
      </c>
      <c r="C34" s="609" t="s">
        <v>179</v>
      </c>
      <c r="D34" s="608">
        <v>5398</v>
      </c>
      <c r="E34" s="609" t="s">
        <v>179</v>
      </c>
    </row>
    <row r="35" spans="1:5" ht="15.75" customHeight="1">
      <c r="A35" s="663" t="s">
        <v>457</v>
      </c>
      <c r="B35" s="608">
        <v>11982</v>
      </c>
      <c r="C35" s="609" t="s">
        <v>179</v>
      </c>
      <c r="D35" s="608">
        <v>14703</v>
      </c>
      <c r="E35" s="609" t="s">
        <v>179</v>
      </c>
    </row>
    <row r="36" spans="1:5" ht="15.75" customHeight="1">
      <c r="A36" s="663" t="s">
        <v>91</v>
      </c>
      <c r="B36" s="609" t="s">
        <v>179</v>
      </c>
      <c r="C36" s="609">
        <v>3450</v>
      </c>
      <c r="D36" s="609" t="s">
        <v>179</v>
      </c>
      <c r="E36" s="609">
        <v>3330</v>
      </c>
    </row>
    <row r="37" spans="1:5" ht="15.75" customHeight="1">
      <c r="A37" s="664" t="s">
        <v>152</v>
      </c>
      <c r="B37" s="610">
        <f>SUM(B31:B36)</f>
        <v>33564</v>
      </c>
      <c r="C37" s="611">
        <f>SUM(C31:C36)</f>
        <v>3450</v>
      </c>
      <c r="D37" s="610">
        <f>SUM(D31:D36)</f>
        <v>39878</v>
      </c>
      <c r="E37" s="611">
        <f>SUM(E31:E36)</f>
        <v>3330</v>
      </c>
    </row>
    <row r="38" spans="1:5" ht="14.25" thickBot="1">
      <c r="A38" s="665"/>
      <c r="B38" s="666"/>
      <c r="C38" s="666"/>
      <c r="D38" s="666"/>
      <c r="E38" s="666"/>
    </row>
    <row r="39" spans="1:5" ht="20.100000000000001" customHeight="1" thickBot="1">
      <c r="A39" s="115" t="s">
        <v>157</v>
      </c>
      <c r="B39" s="612">
        <f>SUM(B18,B26,B37)</f>
        <v>115945</v>
      </c>
      <c r="C39" s="612">
        <f t="shared" ref="C39:E39" si="0">SUM(C18,C26,C37)</f>
        <v>29222</v>
      </c>
      <c r="D39" s="612">
        <f t="shared" si="0"/>
        <v>118933</v>
      </c>
      <c r="E39" s="612">
        <f t="shared" si="0"/>
        <v>34398</v>
      </c>
    </row>
    <row r="40" spans="1:5">
      <c r="A40" s="665"/>
      <c r="B40" s="666"/>
      <c r="C40" s="666"/>
      <c r="D40" s="666"/>
      <c r="E40" s="666"/>
    </row>
    <row r="41" spans="1:5" ht="15" thickBot="1">
      <c r="A41" s="670" t="s">
        <v>397</v>
      </c>
      <c r="B41" s="666"/>
      <c r="C41" s="666"/>
      <c r="D41" s="666"/>
      <c r="E41" s="660" t="s">
        <v>259</v>
      </c>
    </row>
    <row r="42" spans="1:5" ht="19.5" customHeight="1" thickTop="1">
      <c r="A42" s="910" t="s">
        <v>92</v>
      </c>
      <c r="B42" s="909" t="s">
        <v>635</v>
      </c>
      <c r="C42" s="902"/>
      <c r="D42" s="909" t="s">
        <v>710</v>
      </c>
      <c r="E42" s="902"/>
    </row>
    <row r="43" spans="1:5" ht="17.25" customHeight="1">
      <c r="A43" s="911"/>
      <c r="B43" s="667" t="s">
        <v>268</v>
      </c>
      <c r="C43" s="668" t="s">
        <v>166</v>
      </c>
      <c r="D43" s="667" t="s">
        <v>268</v>
      </c>
      <c r="E43" s="668" t="s">
        <v>166</v>
      </c>
    </row>
    <row r="44" spans="1:5" ht="15.95" customHeight="1">
      <c r="A44" s="671" t="s">
        <v>260</v>
      </c>
      <c r="B44" s="613">
        <v>41</v>
      </c>
      <c r="C44" s="614">
        <v>654</v>
      </c>
      <c r="D44" s="613">
        <v>41</v>
      </c>
      <c r="E44" s="614">
        <v>654</v>
      </c>
    </row>
    <row r="45" spans="1:5" ht="15.95" customHeight="1">
      <c r="A45" s="671" t="s">
        <v>261</v>
      </c>
      <c r="B45" s="613">
        <v>9</v>
      </c>
      <c r="C45" s="622">
        <v>180</v>
      </c>
      <c r="D45" s="613">
        <v>9</v>
      </c>
      <c r="E45" s="622">
        <v>180</v>
      </c>
    </row>
    <row r="46" spans="1:5" ht="15.95" customHeight="1">
      <c r="A46" s="671" t="s">
        <v>262</v>
      </c>
      <c r="B46" s="613">
        <v>4</v>
      </c>
      <c r="C46" s="622">
        <v>110</v>
      </c>
      <c r="D46" s="613">
        <v>4</v>
      </c>
      <c r="E46" s="622">
        <v>110</v>
      </c>
    </row>
    <row r="47" spans="1:5" ht="15.95" customHeight="1">
      <c r="A47" s="671" t="s">
        <v>263</v>
      </c>
      <c r="B47" s="613">
        <v>1</v>
      </c>
      <c r="C47" s="622">
        <v>10</v>
      </c>
      <c r="D47" s="613">
        <v>1</v>
      </c>
      <c r="E47" s="622">
        <v>10</v>
      </c>
    </row>
    <row r="48" spans="1:5" ht="15.95" customHeight="1">
      <c r="A48" s="671" t="s">
        <v>264</v>
      </c>
      <c r="B48" s="613">
        <v>22</v>
      </c>
      <c r="C48" s="614">
        <v>408</v>
      </c>
      <c r="D48" s="613">
        <v>22</v>
      </c>
      <c r="E48" s="614">
        <v>408</v>
      </c>
    </row>
    <row r="49" spans="1:5" ht="15.95" customHeight="1">
      <c r="A49" s="671" t="s">
        <v>265</v>
      </c>
      <c r="B49" s="613">
        <v>2</v>
      </c>
      <c r="C49" s="614">
        <v>35</v>
      </c>
      <c r="D49" s="613">
        <v>2</v>
      </c>
      <c r="E49" s="614">
        <v>35</v>
      </c>
    </row>
    <row r="50" spans="1:5" s="570" customFormat="1" ht="15.95" customHeight="1">
      <c r="A50" s="671" t="s">
        <v>532</v>
      </c>
      <c r="B50" s="613">
        <v>3</v>
      </c>
      <c r="C50" s="622">
        <v>45</v>
      </c>
      <c r="D50" s="613">
        <v>3</v>
      </c>
      <c r="E50" s="622">
        <v>45</v>
      </c>
    </row>
    <row r="51" spans="1:5" ht="15.95" customHeight="1">
      <c r="A51" s="671" t="s">
        <v>153</v>
      </c>
      <c r="B51" s="613">
        <v>4</v>
      </c>
      <c r="C51" s="622">
        <v>100</v>
      </c>
      <c r="D51" s="613">
        <v>4</v>
      </c>
      <c r="E51" s="622">
        <v>100</v>
      </c>
    </row>
    <row r="52" spans="1:5" ht="15.95" customHeight="1">
      <c r="A52" s="671" t="s">
        <v>266</v>
      </c>
      <c r="B52" s="613">
        <v>6</v>
      </c>
      <c r="C52" s="622">
        <v>175</v>
      </c>
      <c r="D52" s="613">
        <v>6</v>
      </c>
      <c r="E52" s="622">
        <v>175</v>
      </c>
    </row>
    <row r="53" spans="1:5" ht="15.95" customHeight="1">
      <c r="A53" s="671" t="s">
        <v>267</v>
      </c>
      <c r="B53" s="613" t="s">
        <v>179</v>
      </c>
      <c r="C53" s="622" t="s">
        <v>179</v>
      </c>
      <c r="D53" s="613" t="s">
        <v>179</v>
      </c>
      <c r="E53" s="622" t="s">
        <v>179</v>
      </c>
    </row>
    <row r="54" spans="1:5" s="506" customFormat="1" ht="15.95" customHeight="1">
      <c r="A54" s="671" t="s">
        <v>497</v>
      </c>
      <c r="B54" s="613" t="s">
        <v>179</v>
      </c>
      <c r="C54" s="622" t="s">
        <v>179</v>
      </c>
      <c r="D54" s="613" t="s">
        <v>179</v>
      </c>
      <c r="E54" s="622" t="s">
        <v>179</v>
      </c>
    </row>
    <row r="55" spans="1:5" ht="15.95" customHeight="1">
      <c r="A55" s="671" t="s">
        <v>154</v>
      </c>
      <c r="B55" s="613" t="s">
        <v>179</v>
      </c>
      <c r="C55" s="622" t="s">
        <v>179</v>
      </c>
      <c r="D55" s="613" t="s">
        <v>179</v>
      </c>
      <c r="E55" s="622" t="s">
        <v>179</v>
      </c>
    </row>
    <row r="56" spans="1:5" ht="15.95" customHeight="1">
      <c r="A56" s="671" t="s">
        <v>155</v>
      </c>
      <c r="B56" s="613">
        <v>1</v>
      </c>
      <c r="C56" s="622">
        <v>10</v>
      </c>
      <c r="D56" s="613">
        <v>1</v>
      </c>
      <c r="E56" s="622">
        <v>10</v>
      </c>
    </row>
    <row r="57" spans="1:5" ht="15.95" customHeight="1">
      <c r="A57" s="671" t="s">
        <v>156</v>
      </c>
      <c r="B57" s="613">
        <v>5</v>
      </c>
      <c r="C57" s="622">
        <v>92</v>
      </c>
      <c r="D57" s="613">
        <v>5</v>
      </c>
      <c r="E57" s="622">
        <v>92</v>
      </c>
    </row>
    <row r="58" spans="1:5" ht="15.95" customHeight="1">
      <c r="A58" s="671" t="s">
        <v>458</v>
      </c>
      <c r="B58" s="613">
        <v>1</v>
      </c>
      <c r="C58" s="622">
        <v>15</v>
      </c>
      <c r="D58" s="613">
        <v>1</v>
      </c>
      <c r="E58" s="622">
        <v>15</v>
      </c>
    </row>
    <row r="59" spans="1:5" ht="15.95" customHeight="1">
      <c r="A59" s="671" t="s">
        <v>93</v>
      </c>
      <c r="B59" s="613">
        <v>11</v>
      </c>
      <c r="C59" s="614">
        <v>513</v>
      </c>
      <c r="D59" s="613">
        <v>11</v>
      </c>
      <c r="E59" s="614">
        <v>513</v>
      </c>
    </row>
    <row r="60" spans="1:5" ht="18" customHeight="1">
      <c r="A60" s="631" t="s">
        <v>157</v>
      </c>
      <c r="B60" s="615">
        <f>SUM(B44:B59)</f>
        <v>110</v>
      </c>
      <c r="C60" s="616">
        <f>SUM(C44:C59)</f>
        <v>2347</v>
      </c>
      <c r="D60" s="615">
        <f>SUM(D44:D59)</f>
        <v>110</v>
      </c>
      <c r="E60" s="616">
        <f>SUM(E44:E59)</f>
        <v>2347</v>
      </c>
    </row>
    <row r="61" spans="1:5">
      <c r="A61" s="658"/>
      <c r="B61" s="658"/>
      <c r="C61" s="658"/>
      <c r="D61" s="658"/>
      <c r="E61" s="672" t="s">
        <v>410</v>
      </c>
    </row>
    <row r="62" spans="1:5">
      <c r="A62" s="658"/>
      <c r="B62" s="658"/>
      <c r="C62" s="658"/>
      <c r="D62" s="658"/>
      <c r="E62" s="658"/>
    </row>
  </sheetData>
  <mergeCells count="12">
    <mergeCell ref="A42:A43"/>
    <mergeCell ref="B42:C42"/>
    <mergeCell ref="D42:E42"/>
    <mergeCell ref="A29:A30"/>
    <mergeCell ref="B29:C29"/>
    <mergeCell ref="D29:E29"/>
    <mergeCell ref="A6:A7"/>
    <mergeCell ref="B6:C6"/>
    <mergeCell ref="D6:E6"/>
    <mergeCell ref="A21:A22"/>
    <mergeCell ref="B21:C21"/>
    <mergeCell ref="D21:E21"/>
  </mergeCells>
  <phoneticPr fontId="5"/>
  <printOptions horizontalCentered="1"/>
  <pageMargins left="0.74803149606299213" right="0.70866141732283472" top="0.23622047244094491" bottom="0.35433070866141736" header="0.19685039370078741" footer="0.19685039370078741"/>
  <pageSetup paperSize="9" scale="90" orientation="portrait" r:id="rId1"/>
  <headerFooter>
    <oddFooter xml:space="preserve">&amp;C９－⑯
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J39"/>
  <sheetViews>
    <sheetView showGridLines="0" view="pageBreakPreview" zoomScaleNormal="100" zoomScaleSheetLayoutView="100" workbookViewId="0"/>
  </sheetViews>
  <sheetFormatPr defaultRowHeight="13.5"/>
  <cols>
    <col min="1" max="1" width="18.5" style="98" customWidth="1"/>
    <col min="2" max="7" width="9.25" style="98" bestFit="1" customWidth="1"/>
    <col min="8" max="8" width="9.125" style="98" bestFit="1" customWidth="1"/>
    <col min="9" max="16384" width="9" style="98"/>
  </cols>
  <sheetData>
    <row r="1" spans="1:36" s="12" customFormat="1" ht="20.100000000000001" customHeight="1">
      <c r="A1" s="351" t="s">
        <v>178</v>
      </c>
      <c r="F1" s="351"/>
      <c r="AJ1" s="13"/>
    </row>
    <row r="2" spans="1:36" s="12" customFormat="1" ht="9" customHeight="1">
      <c r="A2" s="108"/>
      <c r="F2" s="108"/>
      <c r="AJ2" s="13"/>
    </row>
    <row r="3" spans="1:36" customFormat="1" ht="14.25">
      <c r="A3" s="162" t="s">
        <v>365</v>
      </c>
      <c r="F3" s="162"/>
      <c r="K3" s="570"/>
      <c r="L3" s="582"/>
      <c r="M3" s="625"/>
      <c r="N3" s="625"/>
      <c r="O3" s="678"/>
    </row>
    <row r="4" spans="1:36" ht="20.100000000000001" customHeight="1">
      <c r="G4" s="912"/>
      <c r="H4" s="913"/>
    </row>
    <row r="5" spans="1:36" ht="20.100000000000001" customHeight="1" thickBot="1">
      <c r="A5" s="140" t="s">
        <v>164</v>
      </c>
      <c r="G5" s="367"/>
      <c r="H5" s="450"/>
      <c r="I5" s="450"/>
      <c r="P5" s="450" t="s">
        <v>270</v>
      </c>
    </row>
    <row r="6" spans="1:36" s="104" customFormat="1" ht="19.5" customHeight="1" thickTop="1">
      <c r="A6" s="161" t="s">
        <v>131</v>
      </c>
      <c r="B6" s="362" t="s">
        <v>159</v>
      </c>
      <c r="C6" s="362" t="s">
        <v>160</v>
      </c>
      <c r="D6" s="362" t="s">
        <v>269</v>
      </c>
      <c r="E6" s="362" t="s">
        <v>408</v>
      </c>
      <c r="F6" s="362" t="s">
        <v>409</v>
      </c>
      <c r="G6" s="363" t="s">
        <v>438</v>
      </c>
      <c r="H6" s="363" t="s">
        <v>452</v>
      </c>
      <c r="I6" s="363" t="s">
        <v>494</v>
      </c>
      <c r="J6" s="363" t="s">
        <v>495</v>
      </c>
      <c r="K6" s="363" t="s">
        <v>533</v>
      </c>
      <c r="L6" s="363" t="s">
        <v>546</v>
      </c>
      <c r="M6" s="363" t="s">
        <v>559</v>
      </c>
      <c r="N6" s="363" t="s">
        <v>560</v>
      </c>
      <c r="O6" s="363" t="s">
        <v>636</v>
      </c>
      <c r="P6" s="363" t="s">
        <v>711</v>
      </c>
    </row>
    <row r="7" spans="1:36" ht="15" customHeight="1">
      <c r="A7" s="360" t="s">
        <v>66</v>
      </c>
      <c r="B7" s="358">
        <v>5431</v>
      </c>
      <c r="C7" s="358">
        <v>5352</v>
      </c>
      <c r="D7" s="358">
        <v>5668</v>
      </c>
      <c r="E7" s="358">
        <v>5976</v>
      </c>
      <c r="F7" s="358">
        <v>5898</v>
      </c>
      <c r="G7" s="693">
        <v>6789</v>
      </c>
      <c r="H7" s="692">
        <v>6490</v>
      </c>
      <c r="I7" s="697">
        <v>6597</v>
      </c>
      <c r="J7" s="692">
        <v>7081</v>
      </c>
      <c r="K7" s="692">
        <v>6761</v>
      </c>
      <c r="L7" s="691">
        <v>6300</v>
      </c>
      <c r="M7" s="691">
        <v>5489</v>
      </c>
      <c r="N7" s="691">
        <v>5075</v>
      </c>
      <c r="O7" s="691">
        <v>4851</v>
      </c>
      <c r="P7" s="725">
        <v>4538</v>
      </c>
    </row>
    <row r="8" spans="1:36" ht="15" customHeight="1">
      <c r="A8" s="361" t="s">
        <v>67</v>
      </c>
      <c r="B8" s="357">
        <v>167</v>
      </c>
      <c r="C8" s="357">
        <v>111</v>
      </c>
      <c r="D8" s="357">
        <v>185</v>
      </c>
      <c r="E8" s="357">
        <v>172</v>
      </c>
      <c r="F8" s="357">
        <v>214</v>
      </c>
      <c r="G8" s="690">
        <v>180</v>
      </c>
      <c r="H8" s="699">
        <v>174</v>
      </c>
      <c r="I8" s="698">
        <v>158</v>
      </c>
      <c r="J8" s="699">
        <v>266</v>
      </c>
      <c r="K8" s="699">
        <v>254</v>
      </c>
      <c r="L8" s="520">
        <v>127</v>
      </c>
      <c r="M8" s="520">
        <v>182</v>
      </c>
      <c r="N8" s="520">
        <v>157</v>
      </c>
      <c r="O8" s="520">
        <v>188</v>
      </c>
      <c r="P8" s="726">
        <v>176</v>
      </c>
    </row>
    <row r="9" spans="1:36" ht="15" customHeight="1">
      <c r="A9" s="361" t="s">
        <v>68</v>
      </c>
      <c r="B9" s="357">
        <v>258</v>
      </c>
      <c r="C9" s="357">
        <v>185</v>
      </c>
      <c r="D9" s="357">
        <v>193</v>
      </c>
      <c r="E9" s="357">
        <v>258</v>
      </c>
      <c r="F9" s="357">
        <v>328</v>
      </c>
      <c r="G9" s="690">
        <v>242</v>
      </c>
      <c r="H9" s="699">
        <v>320</v>
      </c>
      <c r="I9" s="698">
        <v>295</v>
      </c>
      <c r="J9" s="699">
        <v>285</v>
      </c>
      <c r="K9" s="699">
        <v>287</v>
      </c>
      <c r="L9" s="520">
        <v>253</v>
      </c>
      <c r="M9" s="520">
        <v>336</v>
      </c>
      <c r="N9" s="520">
        <v>273</v>
      </c>
      <c r="O9" s="520">
        <v>291</v>
      </c>
      <c r="P9" s="726">
        <v>330</v>
      </c>
    </row>
    <row r="10" spans="1:36" ht="15" customHeight="1">
      <c r="A10" s="361" t="s">
        <v>69</v>
      </c>
      <c r="B10" s="357">
        <v>27</v>
      </c>
      <c r="C10" s="357">
        <v>27</v>
      </c>
      <c r="D10" s="357">
        <v>34</v>
      </c>
      <c r="E10" s="357">
        <v>34</v>
      </c>
      <c r="F10" s="357">
        <v>570</v>
      </c>
      <c r="G10" s="690">
        <v>110</v>
      </c>
      <c r="H10" s="699">
        <v>119</v>
      </c>
      <c r="I10" s="698">
        <v>83</v>
      </c>
      <c r="J10" s="699">
        <v>63</v>
      </c>
      <c r="K10" s="699">
        <v>48</v>
      </c>
      <c r="L10" s="520">
        <v>42</v>
      </c>
      <c r="M10" s="520">
        <v>10</v>
      </c>
      <c r="N10" s="520">
        <v>23</v>
      </c>
      <c r="O10" s="520">
        <v>37</v>
      </c>
      <c r="P10" s="726">
        <v>47</v>
      </c>
    </row>
    <row r="11" spans="1:36" ht="15" customHeight="1">
      <c r="A11" s="361" t="s">
        <v>70</v>
      </c>
      <c r="B11" s="357">
        <v>705</v>
      </c>
      <c r="C11" s="357">
        <v>859</v>
      </c>
      <c r="D11" s="357">
        <v>847</v>
      </c>
      <c r="E11" s="357">
        <v>739</v>
      </c>
      <c r="F11" s="357">
        <v>1201</v>
      </c>
      <c r="G11" s="690">
        <v>1328</v>
      </c>
      <c r="H11" s="699">
        <v>1459</v>
      </c>
      <c r="I11" s="698">
        <v>1623</v>
      </c>
      <c r="J11" s="699">
        <v>1622</v>
      </c>
      <c r="K11" s="699">
        <v>1721</v>
      </c>
      <c r="L11" s="520">
        <v>1546</v>
      </c>
      <c r="M11" s="520">
        <v>1196</v>
      </c>
      <c r="N11" s="520">
        <v>1672</v>
      </c>
      <c r="O11" s="520">
        <v>1954</v>
      </c>
      <c r="P11" s="726">
        <v>1922</v>
      </c>
    </row>
    <row r="12" spans="1:36" ht="15" customHeight="1">
      <c r="A12" s="361" t="s">
        <v>71</v>
      </c>
      <c r="B12" s="357">
        <v>411</v>
      </c>
      <c r="C12" s="357">
        <v>164</v>
      </c>
      <c r="D12" s="357">
        <v>438</v>
      </c>
      <c r="E12" s="357">
        <v>511</v>
      </c>
      <c r="F12" s="357">
        <v>589</v>
      </c>
      <c r="G12" s="690">
        <v>332</v>
      </c>
      <c r="H12" s="699">
        <v>334</v>
      </c>
      <c r="I12" s="698">
        <v>355</v>
      </c>
      <c r="J12" s="699">
        <v>430</v>
      </c>
      <c r="K12" s="699">
        <v>430</v>
      </c>
      <c r="L12" s="520">
        <v>401</v>
      </c>
      <c r="M12" s="520">
        <v>383</v>
      </c>
      <c r="N12" s="520">
        <v>392</v>
      </c>
      <c r="O12" s="520">
        <v>416</v>
      </c>
      <c r="P12" s="726">
        <v>401</v>
      </c>
    </row>
    <row r="13" spans="1:36" ht="15" customHeight="1">
      <c r="A13" s="361" t="s">
        <v>441</v>
      </c>
      <c r="B13" s="357" t="s">
        <v>437</v>
      </c>
      <c r="C13" s="357" t="s">
        <v>437</v>
      </c>
      <c r="D13" s="357" t="s">
        <v>437</v>
      </c>
      <c r="E13" s="357" t="s">
        <v>437</v>
      </c>
      <c r="F13" s="357" t="s">
        <v>437</v>
      </c>
      <c r="G13" s="357" t="s">
        <v>437</v>
      </c>
      <c r="H13" s="357" t="s">
        <v>437</v>
      </c>
      <c r="I13" s="357" t="s">
        <v>437</v>
      </c>
      <c r="J13" s="520" t="s">
        <v>437</v>
      </c>
      <c r="K13" s="520" t="s">
        <v>233</v>
      </c>
      <c r="L13" s="520" t="s">
        <v>437</v>
      </c>
      <c r="M13" s="520" t="s">
        <v>233</v>
      </c>
      <c r="N13" s="520" t="s">
        <v>233</v>
      </c>
      <c r="O13" s="520">
        <v>46</v>
      </c>
      <c r="P13" s="726">
        <v>3</v>
      </c>
    </row>
    <row r="14" spans="1:36" ht="15" customHeight="1">
      <c r="A14" s="361" t="s">
        <v>72</v>
      </c>
      <c r="B14" s="357">
        <v>436</v>
      </c>
      <c r="C14" s="357">
        <v>336</v>
      </c>
      <c r="D14" s="357">
        <v>390</v>
      </c>
      <c r="E14" s="357">
        <v>574</v>
      </c>
      <c r="F14" s="357">
        <v>539</v>
      </c>
      <c r="G14" s="690">
        <v>549</v>
      </c>
      <c r="H14" s="699">
        <v>483</v>
      </c>
      <c r="I14" s="698">
        <v>502</v>
      </c>
      <c r="J14" s="699">
        <v>470</v>
      </c>
      <c r="K14" s="699">
        <v>331</v>
      </c>
      <c r="L14" s="520">
        <v>406</v>
      </c>
      <c r="M14" s="520">
        <v>172</v>
      </c>
      <c r="N14" s="520">
        <v>179</v>
      </c>
      <c r="O14" s="520">
        <v>282</v>
      </c>
      <c r="P14" s="726">
        <v>369</v>
      </c>
    </row>
    <row r="15" spans="1:36" ht="15" customHeight="1">
      <c r="A15" s="361" t="s">
        <v>73</v>
      </c>
      <c r="B15" s="357">
        <v>32</v>
      </c>
      <c r="C15" s="357">
        <v>32</v>
      </c>
      <c r="D15" s="357">
        <v>32</v>
      </c>
      <c r="E15" s="357">
        <v>29</v>
      </c>
      <c r="F15" s="357">
        <v>26</v>
      </c>
      <c r="G15" s="690">
        <v>37</v>
      </c>
      <c r="H15" s="699">
        <v>25</v>
      </c>
      <c r="I15" s="698">
        <v>41</v>
      </c>
      <c r="J15" s="699">
        <v>29</v>
      </c>
      <c r="K15" s="699">
        <v>26</v>
      </c>
      <c r="L15" s="520">
        <v>25</v>
      </c>
      <c r="M15" s="520">
        <v>23</v>
      </c>
      <c r="N15" s="520">
        <v>12</v>
      </c>
      <c r="O15" s="520">
        <v>11</v>
      </c>
      <c r="P15" s="726">
        <v>7</v>
      </c>
    </row>
    <row r="16" spans="1:36" ht="15" customHeight="1">
      <c r="A16" s="361" t="s">
        <v>74</v>
      </c>
      <c r="B16" s="698">
        <v>508</v>
      </c>
      <c r="C16" s="698">
        <v>591</v>
      </c>
      <c r="D16" s="698">
        <v>644</v>
      </c>
      <c r="E16" s="698">
        <v>674</v>
      </c>
      <c r="F16" s="698">
        <v>836</v>
      </c>
      <c r="G16" s="690">
        <v>689</v>
      </c>
      <c r="H16" s="699">
        <v>733</v>
      </c>
      <c r="I16" s="698">
        <v>765</v>
      </c>
      <c r="J16" s="699">
        <v>770</v>
      </c>
      <c r="K16" s="699">
        <v>766</v>
      </c>
      <c r="L16" s="520">
        <v>655</v>
      </c>
      <c r="M16" s="520">
        <v>579</v>
      </c>
      <c r="N16" s="520">
        <v>523</v>
      </c>
      <c r="O16" s="520">
        <v>655</v>
      </c>
      <c r="P16" s="726">
        <v>644</v>
      </c>
    </row>
    <row r="17" spans="1:16" ht="15" customHeight="1">
      <c r="A17" s="361" t="s">
        <v>75</v>
      </c>
      <c r="B17" s="357">
        <v>3158</v>
      </c>
      <c r="C17" s="357">
        <v>1917</v>
      </c>
      <c r="D17" s="357">
        <v>2318</v>
      </c>
      <c r="E17" s="357">
        <v>2243</v>
      </c>
      <c r="F17" s="357">
        <v>2028</v>
      </c>
      <c r="G17" s="690">
        <v>2370</v>
      </c>
      <c r="H17" s="699">
        <v>2614</v>
      </c>
      <c r="I17" s="698">
        <v>2322</v>
      </c>
      <c r="J17" s="699">
        <v>3268</v>
      </c>
      <c r="K17" s="699">
        <v>3033</v>
      </c>
      <c r="L17" s="520">
        <v>2762</v>
      </c>
      <c r="M17" s="520">
        <v>2205</v>
      </c>
      <c r="N17" s="520">
        <v>2497</v>
      </c>
      <c r="O17" s="520">
        <v>2944</v>
      </c>
      <c r="P17" s="726">
        <v>4155</v>
      </c>
    </row>
    <row r="18" spans="1:16" ht="15" customHeight="1">
      <c r="A18" s="361" t="s">
        <v>440</v>
      </c>
      <c r="B18" s="357" t="s">
        <v>437</v>
      </c>
      <c r="C18" s="357" t="s">
        <v>437</v>
      </c>
      <c r="D18" s="357" t="s">
        <v>437</v>
      </c>
      <c r="E18" s="357" t="s">
        <v>437</v>
      </c>
      <c r="F18" s="357">
        <v>169</v>
      </c>
      <c r="G18" s="690">
        <v>134</v>
      </c>
      <c r="H18" s="699">
        <v>237</v>
      </c>
      <c r="I18" s="698">
        <v>198</v>
      </c>
      <c r="J18" s="699">
        <v>177</v>
      </c>
      <c r="K18" s="699">
        <v>141</v>
      </c>
      <c r="L18" s="520">
        <v>134</v>
      </c>
      <c r="M18" s="520">
        <v>100</v>
      </c>
      <c r="N18" s="520">
        <v>88</v>
      </c>
      <c r="O18" s="520">
        <v>184</v>
      </c>
      <c r="P18" s="726">
        <v>199</v>
      </c>
    </row>
    <row r="19" spans="1:16" ht="15" customHeight="1">
      <c r="A19" s="361" t="s">
        <v>76</v>
      </c>
      <c r="B19" s="357">
        <v>47</v>
      </c>
      <c r="C19" s="357">
        <v>68</v>
      </c>
      <c r="D19" s="357">
        <v>81</v>
      </c>
      <c r="E19" s="357">
        <v>73</v>
      </c>
      <c r="F19" s="357">
        <v>54</v>
      </c>
      <c r="G19" s="690">
        <v>51</v>
      </c>
      <c r="H19" s="699">
        <v>86</v>
      </c>
      <c r="I19" s="698">
        <v>107</v>
      </c>
      <c r="J19" s="699">
        <v>187</v>
      </c>
      <c r="K19" s="699">
        <v>147</v>
      </c>
      <c r="L19" s="520">
        <v>126</v>
      </c>
      <c r="M19" s="520">
        <v>81</v>
      </c>
      <c r="N19" s="520">
        <v>19</v>
      </c>
      <c r="O19" s="520">
        <v>117</v>
      </c>
      <c r="P19" s="726">
        <v>143</v>
      </c>
    </row>
    <row r="20" spans="1:16" ht="15" customHeight="1">
      <c r="A20" s="435" t="s">
        <v>161</v>
      </c>
      <c r="B20" s="436">
        <v>11180</v>
      </c>
      <c r="C20" s="436">
        <v>9642</v>
      </c>
      <c r="D20" s="436">
        <v>10830</v>
      </c>
      <c r="E20" s="436">
        <v>11320</v>
      </c>
      <c r="F20" s="436">
        <v>12452</v>
      </c>
      <c r="G20" s="436">
        <v>12811</v>
      </c>
      <c r="H20" s="436">
        <v>13074</v>
      </c>
      <c r="I20" s="436">
        <f>SUM(I7:I19)</f>
        <v>13046</v>
      </c>
      <c r="J20" s="437">
        <f>SUM(J7:J19)</f>
        <v>14648</v>
      </c>
      <c r="K20" s="437">
        <f>SUM(K7:K19)</f>
        <v>13945</v>
      </c>
      <c r="L20" s="617">
        <f>SUM(L7:L19)</f>
        <v>12777</v>
      </c>
      <c r="M20" s="617">
        <f t="shared" ref="M20" si="0">SUM(M7:M19)</f>
        <v>10756</v>
      </c>
      <c r="N20" s="617">
        <f t="shared" ref="N20:O20" si="1">SUM(N7:N19)</f>
        <v>10910</v>
      </c>
      <c r="O20" s="617">
        <f t="shared" si="1"/>
        <v>11976</v>
      </c>
      <c r="P20" s="617">
        <f t="shared" ref="P20" si="2">SUM(P7:P19)</f>
        <v>12934</v>
      </c>
    </row>
    <row r="21" spans="1:16" ht="14.45" customHeight="1">
      <c r="A21" s="99"/>
      <c r="B21" s="100"/>
      <c r="C21" s="100"/>
      <c r="D21" s="100"/>
      <c r="E21" s="100"/>
      <c r="G21" s="101"/>
      <c r="H21" s="359"/>
    </row>
    <row r="22" spans="1:16" ht="10.5" customHeight="1">
      <c r="H22" s="102"/>
    </row>
    <row r="23" spans="1:16" ht="15" customHeight="1" thickBot="1">
      <c r="A23" s="140" t="s">
        <v>165</v>
      </c>
      <c r="B23" s="97"/>
      <c r="C23" s="97"/>
      <c r="D23" s="97"/>
      <c r="E23" s="97"/>
      <c r="F23" s="97"/>
      <c r="G23" s="367"/>
      <c r="H23" s="367"/>
      <c r="I23" s="368"/>
      <c r="P23" s="368" t="s">
        <v>88</v>
      </c>
    </row>
    <row r="24" spans="1:16" s="104" customFormat="1" ht="19.5" customHeight="1" thickTop="1">
      <c r="A24" s="356" t="s">
        <v>131</v>
      </c>
      <c r="B24" s="362" t="s">
        <v>159</v>
      </c>
      <c r="C24" s="362" t="s">
        <v>160</v>
      </c>
      <c r="D24" s="362" t="s">
        <v>269</v>
      </c>
      <c r="E24" s="362" t="s">
        <v>408</v>
      </c>
      <c r="F24" s="362" t="s">
        <v>409</v>
      </c>
      <c r="G24" s="363" t="s">
        <v>438</v>
      </c>
      <c r="H24" s="363" t="s">
        <v>452</v>
      </c>
      <c r="I24" s="363" t="s">
        <v>494</v>
      </c>
      <c r="J24" s="363" t="s">
        <v>495</v>
      </c>
      <c r="K24" s="363" t="s">
        <v>533</v>
      </c>
      <c r="L24" s="363" t="s">
        <v>546</v>
      </c>
      <c r="M24" s="363" t="s">
        <v>559</v>
      </c>
      <c r="N24" s="363" t="s">
        <v>560</v>
      </c>
      <c r="O24" s="363" t="s">
        <v>636</v>
      </c>
      <c r="P24" s="363" t="s">
        <v>711</v>
      </c>
    </row>
    <row r="25" spans="1:16" ht="15" customHeight="1">
      <c r="A25" s="360" t="s">
        <v>66</v>
      </c>
      <c r="B25" s="358">
        <v>36748</v>
      </c>
      <c r="C25" s="358">
        <v>38276</v>
      </c>
      <c r="D25" s="358">
        <v>41592</v>
      </c>
      <c r="E25" s="358">
        <v>40165</v>
      </c>
      <c r="F25" s="358">
        <v>43589</v>
      </c>
      <c r="G25" s="693">
        <v>41390</v>
      </c>
      <c r="H25" s="692">
        <v>38042</v>
      </c>
      <c r="I25" s="697">
        <v>40671</v>
      </c>
      <c r="J25" s="692">
        <v>39098</v>
      </c>
      <c r="K25" s="692">
        <v>41411</v>
      </c>
      <c r="L25" s="691">
        <v>31152</v>
      </c>
      <c r="M25" s="691">
        <v>18818</v>
      </c>
      <c r="N25" s="691">
        <v>16778</v>
      </c>
      <c r="O25" s="691">
        <v>22768</v>
      </c>
      <c r="P25" s="727">
        <v>23337</v>
      </c>
    </row>
    <row r="26" spans="1:16" ht="15" customHeight="1">
      <c r="A26" s="361" t="s">
        <v>67</v>
      </c>
      <c r="B26" s="357">
        <v>6864</v>
      </c>
      <c r="C26" s="357">
        <v>7903</v>
      </c>
      <c r="D26" s="357">
        <v>9990</v>
      </c>
      <c r="E26" s="357">
        <v>10990</v>
      </c>
      <c r="F26" s="357">
        <v>10408</v>
      </c>
      <c r="G26" s="690">
        <v>9454</v>
      </c>
      <c r="H26" s="699">
        <v>9743</v>
      </c>
      <c r="I26" s="698">
        <v>9102</v>
      </c>
      <c r="J26" s="699">
        <v>12829</v>
      </c>
      <c r="K26" s="699">
        <v>14724</v>
      </c>
      <c r="L26" s="520">
        <v>7437</v>
      </c>
      <c r="M26" s="520">
        <v>6984</v>
      </c>
      <c r="N26" s="520">
        <v>10848</v>
      </c>
      <c r="O26" s="520">
        <v>10187</v>
      </c>
      <c r="P26" s="728">
        <v>13620</v>
      </c>
    </row>
    <row r="27" spans="1:16" ht="15" customHeight="1">
      <c r="A27" s="361" t="s">
        <v>68</v>
      </c>
      <c r="B27" s="357">
        <v>9491</v>
      </c>
      <c r="C27" s="357">
        <v>8934</v>
      </c>
      <c r="D27" s="357">
        <v>10661</v>
      </c>
      <c r="E27" s="357">
        <v>12091</v>
      </c>
      <c r="F27" s="357">
        <v>9665</v>
      </c>
      <c r="G27" s="690">
        <v>9531</v>
      </c>
      <c r="H27" s="699">
        <v>33265</v>
      </c>
      <c r="I27" s="698">
        <v>35708</v>
      </c>
      <c r="J27" s="699">
        <v>10304</v>
      </c>
      <c r="K27" s="699">
        <v>31855</v>
      </c>
      <c r="L27" s="520">
        <v>8967</v>
      </c>
      <c r="M27" s="520">
        <v>8557</v>
      </c>
      <c r="N27" s="520">
        <v>8596</v>
      </c>
      <c r="O27" s="520">
        <v>10500</v>
      </c>
      <c r="P27" s="728">
        <v>11801</v>
      </c>
    </row>
    <row r="28" spans="1:16" ht="15" customHeight="1">
      <c r="A28" s="361" t="s">
        <v>69</v>
      </c>
      <c r="B28" s="357">
        <v>6644</v>
      </c>
      <c r="C28" s="357">
        <v>6840</v>
      </c>
      <c r="D28" s="357">
        <v>8836</v>
      </c>
      <c r="E28" s="357">
        <v>7556</v>
      </c>
      <c r="F28" s="357">
        <v>34100</v>
      </c>
      <c r="G28" s="690">
        <v>13789</v>
      </c>
      <c r="H28" s="699">
        <v>17098</v>
      </c>
      <c r="I28" s="698">
        <v>13780</v>
      </c>
      <c r="J28" s="699">
        <v>15031</v>
      </c>
      <c r="K28" s="699">
        <v>11183</v>
      </c>
      <c r="L28" s="520">
        <v>7186</v>
      </c>
      <c r="M28" s="520">
        <v>1957</v>
      </c>
      <c r="N28" s="520">
        <v>5056</v>
      </c>
      <c r="O28" s="520">
        <v>5119</v>
      </c>
      <c r="P28" s="728">
        <v>5144</v>
      </c>
    </row>
    <row r="29" spans="1:16" ht="15" customHeight="1">
      <c r="A29" s="361" t="s">
        <v>70</v>
      </c>
      <c r="B29" s="357">
        <v>8148</v>
      </c>
      <c r="C29" s="357">
        <v>8890</v>
      </c>
      <c r="D29" s="357">
        <v>7599</v>
      </c>
      <c r="E29" s="357">
        <v>6354</v>
      </c>
      <c r="F29" s="357">
        <v>11319</v>
      </c>
      <c r="G29" s="690">
        <v>15019</v>
      </c>
      <c r="H29" s="699">
        <v>19275</v>
      </c>
      <c r="I29" s="698">
        <v>23462</v>
      </c>
      <c r="J29" s="699">
        <v>21789</v>
      </c>
      <c r="K29" s="699">
        <v>37057</v>
      </c>
      <c r="L29" s="520">
        <v>15580</v>
      </c>
      <c r="M29" s="520">
        <v>11025</v>
      </c>
      <c r="N29" s="520">
        <v>14210</v>
      </c>
      <c r="O29" s="520">
        <v>18274</v>
      </c>
      <c r="P29" s="728">
        <v>21175</v>
      </c>
    </row>
    <row r="30" spans="1:16" ht="15" customHeight="1">
      <c r="A30" s="361" t="s">
        <v>71</v>
      </c>
      <c r="B30" s="357">
        <v>26485</v>
      </c>
      <c r="C30" s="357">
        <v>24187</v>
      </c>
      <c r="D30" s="357">
        <v>16006</v>
      </c>
      <c r="E30" s="357">
        <v>25537</v>
      </c>
      <c r="F30" s="357">
        <v>28842</v>
      </c>
      <c r="G30" s="690">
        <v>16817</v>
      </c>
      <c r="H30" s="699">
        <v>27051</v>
      </c>
      <c r="I30" s="698">
        <v>18371</v>
      </c>
      <c r="J30" s="699">
        <v>21273</v>
      </c>
      <c r="K30" s="699">
        <v>24731</v>
      </c>
      <c r="L30" s="520">
        <v>22379</v>
      </c>
      <c r="M30" s="520">
        <v>16956</v>
      </c>
      <c r="N30" s="520">
        <v>19052</v>
      </c>
      <c r="O30" s="520">
        <v>19475</v>
      </c>
      <c r="P30" s="728">
        <v>19191</v>
      </c>
    </row>
    <row r="31" spans="1:16" ht="15" customHeight="1">
      <c r="A31" s="361" t="s">
        <v>442</v>
      </c>
      <c r="B31" s="357">
        <v>15714</v>
      </c>
      <c r="C31" s="357">
        <v>16991</v>
      </c>
      <c r="D31" s="357">
        <v>14308</v>
      </c>
      <c r="E31" s="357">
        <v>17525</v>
      </c>
      <c r="F31" s="357">
        <v>16140</v>
      </c>
      <c r="G31" s="690">
        <v>14789</v>
      </c>
      <c r="H31" s="699">
        <v>22238</v>
      </c>
      <c r="I31" s="698">
        <v>26247</v>
      </c>
      <c r="J31" s="699">
        <v>20345</v>
      </c>
      <c r="K31" s="699">
        <v>21578</v>
      </c>
      <c r="L31" s="520">
        <v>17522</v>
      </c>
      <c r="M31" s="520">
        <v>9142</v>
      </c>
      <c r="N31" s="520">
        <v>17726</v>
      </c>
      <c r="O31" s="520">
        <v>15400</v>
      </c>
      <c r="P31" s="728">
        <v>17843</v>
      </c>
    </row>
    <row r="32" spans="1:16" ht="15" customHeight="1">
      <c r="A32" s="361" t="s">
        <v>72</v>
      </c>
      <c r="B32" s="357">
        <v>5155</v>
      </c>
      <c r="C32" s="357">
        <v>4444</v>
      </c>
      <c r="D32" s="357">
        <v>4495</v>
      </c>
      <c r="E32" s="357">
        <v>4435</v>
      </c>
      <c r="F32" s="357">
        <v>4763</v>
      </c>
      <c r="G32" s="690">
        <v>5850</v>
      </c>
      <c r="H32" s="699">
        <v>6804</v>
      </c>
      <c r="I32" s="698">
        <v>5788</v>
      </c>
      <c r="J32" s="699">
        <v>4457</v>
      </c>
      <c r="K32" s="699">
        <v>3351</v>
      </c>
      <c r="L32" s="520">
        <v>3101</v>
      </c>
      <c r="M32" s="520">
        <v>1938</v>
      </c>
      <c r="N32" s="520">
        <v>3133</v>
      </c>
      <c r="O32" s="520">
        <v>3885</v>
      </c>
      <c r="P32" s="728">
        <v>3380</v>
      </c>
    </row>
    <row r="33" spans="1:16" ht="15" customHeight="1">
      <c r="A33" s="361" t="s">
        <v>73</v>
      </c>
      <c r="B33" s="357">
        <v>1695</v>
      </c>
      <c r="C33" s="357">
        <v>1830</v>
      </c>
      <c r="D33" s="357">
        <v>3922</v>
      </c>
      <c r="E33" s="357">
        <v>1693</v>
      </c>
      <c r="F33" s="357">
        <v>1415</v>
      </c>
      <c r="G33" s="690">
        <v>1761</v>
      </c>
      <c r="H33" s="699">
        <v>1422</v>
      </c>
      <c r="I33" s="698">
        <v>1660</v>
      </c>
      <c r="J33" s="699">
        <v>3458</v>
      </c>
      <c r="K33" s="699">
        <v>1429</v>
      </c>
      <c r="L33" s="520">
        <v>1377</v>
      </c>
      <c r="M33" s="520">
        <v>1055</v>
      </c>
      <c r="N33" s="520">
        <v>1255</v>
      </c>
      <c r="O33" s="520">
        <v>550</v>
      </c>
      <c r="P33" s="728">
        <v>320</v>
      </c>
    </row>
    <row r="34" spans="1:16" ht="15" customHeight="1">
      <c r="A34" s="361" t="s">
        <v>74</v>
      </c>
      <c r="B34" s="357">
        <v>23877</v>
      </c>
      <c r="C34" s="357">
        <v>28905</v>
      </c>
      <c r="D34" s="357">
        <v>29351</v>
      </c>
      <c r="E34" s="357">
        <v>30104</v>
      </c>
      <c r="F34" s="357">
        <v>29628</v>
      </c>
      <c r="G34" s="690">
        <v>28628</v>
      </c>
      <c r="H34" s="699">
        <v>32006</v>
      </c>
      <c r="I34" s="698">
        <v>36808</v>
      </c>
      <c r="J34" s="699">
        <v>38069</v>
      </c>
      <c r="K34" s="699">
        <v>39034</v>
      </c>
      <c r="L34" s="520">
        <v>38418</v>
      </c>
      <c r="M34" s="520">
        <v>35253</v>
      </c>
      <c r="N34" s="520">
        <v>33336</v>
      </c>
      <c r="O34" s="520">
        <v>38395</v>
      </c>
      <c r="P34" s="728">
        <v>40578</v>
      </c>
    </row>
    <row r="35" spans="1:16" ht="15" customHeight="1">
      <c r="A35" s="361" t="s">
        <v>75</v>
      </c>
      <c r="B35" s="357">
        <v>22694</v>
      </c>
      <c r="C35" s="357">
        <v>21288</v>
      </c>
      <c r="D35" s="357">
        <v>18203</v>
      </c>
      <c r="E35" s="357">
        <v>16321</v>
      </c>
      <c r="F35" s="357">
        <v>17087</v>
      </c>
      <c r="G35" s="690">
        <v>18550</v>
      </c>
      <c r="H35" s="699">
        <v>17505</v>
      </c>
      <c r="I35" s="698">
        <v>12466</v>
      </c>
      <c r="J35" s="699">
        <v>15525</v>
      </c>
      <c r="K35" s="699">
        <v>16241</v>
      </c>
      <c r="L35" s="520">
        <v>13951</v>
      </c>
      <c r="M35" s="520">
        <v>8506</v>
      </c>
      <c r="N35" s="520">
        <v>8284</v>
      </c>
      <c r="O35" s="520">
        <v>10337</v>
      </c>
      <c r="P35" s="728">
        <v>11351</v>
      </c>
    </row>
    <row r="36" spans="1:16" ht="15" customHeight="1">
      <c r="A36" s="361" t="s">
        <v>440</v>
      </c>
      <c r="B36" s="357" t="s">
        <v>437</v>
      </c>
      <c r="C36" s="357" t="s">
        <v>437</v>
      </c>
      <c r="D36" s="357" t="s">
        <v>437</v>
      </c>
      <c r="E36" s="357" t="s">
        <v>437</v>
      </c>
      <c r="F36" s="357">
        <v>387</v>
      </c>
      <c r="G36" s="690">
        <v>896</v>
      </c>
      <c r="H36" s="699">
        <v>474</v>
      </c>
      <c r="I36" s="698">
        <v>367</v>
      </c>
      <c r="J36" s="699">
        <v>429</v>
      </c>
      <c r="K36" s="699">
        <v>346</v>
      </c>
      <c r="L36" s="520">
        <v>507</v>
      </c>
      <c r="M36" s="520">
        <v>111</v>
      </c>
      <c r="N36" s="520">
        <v>120</v>
      </c>
      <c r="O36" s="520">
        <v>267</v>
      </c>
      <c r="P36" s="728">
        <v>316</v>
      </c>
    </row>
    <row r="37" spans="1:16" ht="15" customHeight="1">
      <c r="A37" s="361" t="s">
        <v>76</v>
      </c>
      <c r="B37" s="357">
        <v>10245</v>
      </c>
      <c r="C37" s="357">
        <v>7506</v>
      </c>
      <c r="D37" s="357">
        <v>11860</v>
      </c>
      <c r="E37" s="357">
        <v>10336</v>
      </c>
      <c r="F37" s="357">
        <v>6798</v>
      </c>
      <c r="G37" s="690">
        <v>26522</v>
      </c>
      <c r="H37" s="699">
        <v>31367</v>
      </c>
      <c r="I37" s="700">
        <v>12510</v>
      </c>
      <c r="J37" s="701">
        <v>8325</v>
      </c>
      <c r="K37" s="701">
        <v>29631</v>
      </c>
      <c r="L37" s="520">
        <v>7500</v>
      </c>
      <c r="M37" s="673">
        <v>2263</v>
      </c>
      <c r="N37" s="520">
        <v>5320</v>
      </c>
      <c r="O37" s="520">
        <v>4674</v>
      </c>
      <c r="P37" s="728">
        <v>7139</v>
      </c>
    </row>
    <row r="38" spans="1:16" ht="15" customHeight="1">
      <c r="A38" s="435" t="s">
        <v>161</v>
      </c>
      <c r="B38" s="436">
        <v>173760</v>
      </c>
      <c r="C38" s="436">
        <v>175994</v>
      </c>
      <c r="D38" s="436">
        <v>176823</v>
      </c>
      <c r="E38" s="436">
        <v>183107</v>
      </c>
      <c r="F38" s="436">
        <v>214141</v>
      </c>
      <c r="G38" s="436">
        <v>202996</v>
      </c>
      <c r="H38" s="437">
        <v>256290</v>
      </c>
      <c r="I38" s="437">
        <f t="shared" ref="I38:M38" si="3">SUM(I25:I37)</f>
        <v>236940</v>
      </c>
      <c r="J38" s="437">
        <f t="shared" si="3"/>
        <v>210932</v>
      </c>
      <c r="K38" s="437">
        <f t="shared" si="3"/>
        <v>272571</v>
      </c>
      <c r="L38" s="617">
        <f t="shared" si="3"/>
        <v>175077</v>
      </c>
      <c r="M38" s="617">
        <f t="shared" si="3"/>
        <v>122565</v>
      </c>
      <c r="N38" s="617">
        <f t="shared" ref="N38:O38" si="4">SUM(N25:N37)</f>
        <v>143714</v>
      </c>
      <c r="O38" s="617">
        <f t="shared" si="4"/>
        <v>159831</v>
      </c>
      <c r="P38" s="617">
        <f t="shared" ref="P38" si="5">SUM(P25:P37)</f>
        <v>175195</v>
      </c>
    </row>
    <row r="39" spans="1:16">
      <c r="A39" s="366"/>
      <c r="B39" s="364"/>
      <c r="C39" s="364"/>
      <c r="D39" s="364"/>
      <c r="E39" s="364"/>
      <c r="F39" s="364"/>
      <c r="G39" s="365"/>
      <c r="H39" s="417"/>
      <c r="I39" s="417"/>
      <c r="P39" s="452" t="s">
        <v>410</v>
      </c>
    </row>
  </sheetData>
  <mergeCells count="1">
    <mergeCell ref="G4:H4"/>
  </mergeCells>
  <phoneticPr fontId="5"/>
  <pageMargins left="0.82677165354330717" right="0.78740157480314965" top="0.19685039370078741" bottom="0.15748031496062992" header="0.15748031496062992" footer="0.15748031496062992"/>
  <pageSetup paperSize="9" scale="84" orientation="landscape" r:id="rId1"/>
  <headerFooter alignWithMargins="0">
    <oddFooter>&amp;C９－⑰</oddFooter>
  </headerFooter>
  <colBreaks count="1" manualBreakCount="1">
    <brk id="16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G38"/>
  <sheetViews>
    <sheetView showGridLines="0" view="pageBreakPreview" zoomScaleNormal="100" zoomScaleSheetLayoutView="100" workbookViewId="0">
      <pane ySplit="7" topLeftCell="A8" activePane="bottomLeft" state="frozen"/>
      <selection activeCell="F36" sqref="F36"/>
      <selection pane="bottomLeft"/>
    </sheetView>
  </sheetViews>
  <sheetFormatPr defaultRowHeight="13.5"/>
  <cols>
    <col min="1" max="1" width="11.75" customWidth="1"/>
    <col min="2" max="9" width="9.125" customWidth="1"/>
  </cols>
  <sheetData>
    <row r="1" spans="1:33" s="12" customFormat="1" ht="20.100000000000001" customHeight="1">
      <c r="A1" s="351" t="s">
        <v>178</v>
      </c>
      <c r="AG1" s="13"/>
    </row>
    <row r="2" spans="1:33" s="12" customFormat="1" ht="7.5" customHeight="1">
      <c r="A2" s="108"/>
      <c r="AG2" s="13"/>
    </row>
    <row r="3" spans="1:33" ht="19.5" customHeight="1">
      <c r="A3" s="162" t="s">
        <v>371</v>
      </c>
    </row>
    <row r="4" spans="1:33" ht="21.75" customHeight="1" thickBot="1">
      <c r="H4" s="763" t="s">
        <v>220</v>
      </c>
      <c r="I4" s="763"/>
    </row>
    <row r="5" spans="1:33" ht="19.5" customHeight="1" thickTop="1">
      <c r="A5" s="808" t="s">
        <v>131</v>
      </c>
      <c r="B5" s="904" t="s">
        <v>190</v>
      </c>
      <c r="C5" s="813"/>
      <c r="D5" s="813"/>
      <c r="E5" s="813"/>
      <c r="F5" s="813"/>
      <c r="G5" s="813"/>
      <c r="H5" s="813" t="s">
        <v>191</v>
      </c>
      <c r="I5" s="814"/>
    </row>
    <row r="6" spans="1:33" ht="18" customHeight="1">
      <c r="A6" s="802"/>
      <c r="B6" s="761" t="s">
        <v>192</v>
      </c>
      <c r="C6" s="914"/>
      <c r="D6" s="914" t="s">
        <v>193</v>
      </c>
      <c r="E6" s="914"/>
      <c r="F6" s="914" t="s">
        <v>194</v>
      </c>
      <c r="G6" s="914"/>
      <c r="H6" s="914"/>
      <c r="I6" s="915"/>
    </row>
    <row r="7" spans="1:33" ht="27.95" customHeight="1">
      <c r="A7" s="803"/>
      <c r="B7" s="199" t="s">
        <v>195</v>
      </c>
      <c r="C7" s="389" t="s">
        <v>196</v>
      </c>
      <c r="D7" s="389" t="s">
        <v>195</v>
      </c>
      <c r="E7" s="389" t="s">
        <v>196</v>
      </c>
      <c r="F7" s="389" t="s">
        <v>195</v>
      </c>
      <c r="G7" s="389" t="s">
        <v>196</v>
      </c>
      <c r="H7" s="389" t="s">
        <v>195</v>
      </c>
      <c r="I7" s="675" t="s">
        <v>196</v>
      </c>
      <c r="J7" s="485"/>
    </row>
    <row r="8" spans="1:33" s="179" customFormat="1" ht="30" customHeight="1">
      <c r="A8" s="681" t="s">
        <v>714</v>
      </c>
      <c r="B8" s="301">
        <v>1066</v>
      </c>
      <c r="C8" s="387">
        <v>10524</v>
      </c>
      <c r="D8" s="387">
        <v>271</v>
      </c>
      <c r="E8" s="387">
        <v>2330</v>
      </c>
      <c r="F8" s="387">
        <v>177</v>
      </c>
      <c r="G8" s="387">
        <v>1051</v>
      </c>
      <c r="H8" s="387">
        <v>1514</v>
      </c>
      <c r="I8" s="300">
        <v>13905</v>
      </c>
    </row>
    <row r="9" spans="1:33" s="179" customFormat="1" ht="30" customHeight="1">
      <c r="A9" s="681">
        <v>22</v>
      </c>
      <c r="B9" s="301">
        <v>1102</v>
      </c>
      <c r="C9" s="387">
        <v>10361</v>
      </c>
      <c r="D9" s="387">
        <v>308</v>
      </c>
      <c r="E9" s="387">
        <v>2968</v>
      </c>
      <c r="F9" s="387">
        <v>236</v>
      </c>
      <c r="G9" s="387">
        <v>1710</v>
      </c>
      <c r="H9" s="387">
        <v>1646</v>
      </c>
      <c r="I9" s="300">
        <v>15039</v>
      </c>
    </row>
    <row r="10" spans="1:33" s="179" customFormat="1" ht="30" customHeight="1">
      <c r="A10" s="681">
        <v>23</v>
      </c>
      <c r="B10" s="301">
        <v>1021</v>
      </c>
      <c r="C10" s="387">
        <v>11285</v>
      </c>
      <c r="D10" s="387">
        <v>282</v>
      </c>
      <c r="E10" s="387">
        <v>3008</v>
      </c>
      <c r="F10" s="387">
        <v>241</v>
      </c>
      <c r="G10" s="387">
        <v>1680</v>
      </c>
      <c r="H10" s="387">
        <v>1544</v>
      </c>
      <c r="I10" s="300">
        <v>15973</v>
      </c>
    </row>
    <row r="11" spans="1:33" s="179" customFormat="1" ht="30" customHeight="1">
      <c r="A11" s="681">
        <v>24</v>
      </c>
      <c r="B11" s="301">
        <v>1041</v>
      </c>
      <c r="C11" s="387">
        <v>11682</v>
      </c>
      <c r="D11" s="387">
        <v>282</v>
      </c>
      <c r="E11" s="387">
        <v>2571</v>
      </c>
      <c r="F11" s="387">
        <v>231</v>
      </c>
      <c r="G11" s="387">
        <v>1228</v>
      </c>
      <c r="H11" s="387">
        <v>1554</v>
      </c>
      <c r="I11" s="300">
        <v>15481</v>
      </c>
    </row>
    <row r="12" spans="1:33" s="179" customFormat="1" ht="30" customHeight="1">
      <c r="A12" s="681">
        <v>25</v>
      </c>
      <c r="B12" s="301">
        <v>1014</v>
      </c>
      <c r="C12" s="387">
        <v>12281</v>
      </c>
      <c r="D12" s="387">
        <v>272</v>
      </c>
      <c r="E12" s="387">
        <v>2523</v>
      </c>
      <c r="F12" s="387">
        <v>166</v>
      </c>
      <c r="G12" s="387">
        <v>1010</v>
      </c>
      <c r="H12" s="387">
        <v>1452</v>
      </c>
      <c r="I12" s="300">
        <v>15814</v>
      </c>
    </row>
    <row r="13" spans="1:33" s="179" customFormat="1" ht="30" customHeight="1">
      <c r="A13" s="681">
        <v>26</v>
      </c>
      <c r="B13" s="301">
        <v>862</v>
      </c>
      <c r="C13" s="387">
        <v>10605</v>
      </c>
      <c r="D13" s="387">
        <v>229</v>
      </c>
      <c r="E13" s="387">
        <v>2230</v>
      </c>
      <c r="F13" s="387">
        <v>188</v>
      </c>
      <c r="G13" s="387">
        <v>1136</v>
      </c>
      <c r="H13" s="387">
        <v>1279</v>
      </c>
      <c r="I13" s="300">
        <v>13971</v>
      </c>
    </row>
    <row r="14" spans="1:33" s="179" customFormat="1" ht="30" customHeight="1">
      <c r="A14" s="681">
        <v>27</v>
      </c>
      <c r="B14" s="301">
        <v>823</v>
      </c>
      <c r="C14" s="387">
        <v>9986</v>
      </c>
      <c r="D14" s="387">
        <v>221</v>
      </c>
      <c r="E14" s="387">
        <v>1828</v>
      </c>
      <c r="F14" s="387">
        <v>204</v>
      </c>
      <c r="G14" s="387">
        <v>1316</v>
      </c>
      <c r="H14" s="387">
        <v>1248</v>
      </c>
      <c r="I14" s="300">
        <v>13130</v>
      </c>
      <c r="K14" s="508"/>
    </row>
    <row r="15" spans="1:33" s="179" customFormat="1" ht="30" customHeight="1">
      <c r="A15" s="681">
        <v>28</v>
      </c>
      <c r="B15" s="301">
        <v>894</v>
      </c>
      <c r="C15" s="387">
        <v>11510</v>
      </c>
      <c r="D15" s="387">
        <v>286</v>
      </c>
      <c r="E15" s="387">
        <v>2699</v>
      </c>
      <c r="F15" s="387">
        <v>189</v>
      </c>
      <c r="G15" s="387">
        <v>1339</v>
      </c>
      <c r="H15" s="387">
        <v>1369</v>
      </c>
      <c r="I15" s="300">
        <v>15548</v>
      </c>
    </row>
    <row r="16" spans="1:33" s="179" customFormat="1" ht="30" customHeight="1">
      <c r="A16" s="681">
        <v>29</v>
      </c>
      <c r="B16" s="301">
        <v>825</v>
      </c>
      <c r="C16" s="387">
        <v>10835</v>
      </c>
      <c r="D16" s="387">
        <v>290</v>
      </c>
      <c r="E16" s="387">
        <v>2860</v>
      </c>
      <c r="F16" s="387">
        <v>196</v>
      </c>
      <c r="G16" s="387">
        <v>1210</v>
      </c>
      <c r="H16" s="387">
        <v>1311</v>
      </c>
      <c r="I16" s="300">
        <v>14905</v>
      </c>
    </row>
    <row r="17" spans="1:9" s="179" customFormat="1" ht="30" customHeight="1">
      <c r="A17" s="681">
        <v>30</v>
      </c>
      <c r="B17" s="301">
        <v>837</v>
      </c>
      <c r="C17" s="387">
        <v>12110</v>
      </c>
      <c r="D17" s="387">
        <v>272</v>
      </c>
      <c r="E17" s="387">
        <v>2634</v>
      </c>
      <c r="F17" s="387">
        <v>154</v>
      </c>
      <c r="G17" s="387">
        <v>836</v>
      </c>
      <c r="H17" s="387">
        <v>1263</v>
      </c>
      <c r="I17" s="300">
        <v>15580</v>
      </c>
    </row>
    <row r="18" spans="1:9" s="179" customFormat="1" ht="30" customHeight="1">
      <c r="A18" s="686" t="s">
        <v>540</v>
      </c>
      <c r="B18" s="301">
        <v>691</v>
      </c>
      <c r="C18" s="387">
        <v>9957</v>
      </c>
      <c r="D18" s="387">
        <v>246</v>
      </c>
      <c r="E18" s="387">
        <v>2165</v>
      </c>
      <c r="F18" s="387">
        <v>141</v>
      </c>
      <c r="G18" s="387">
        <v>812</v>
      </c>
      <c r="H18" s="387">
        <v>1078</v>
      </c>
      <c r="I18" s="300">
        <v>12934</v>
      </c>
    </row>
    <row r="19" spans="1:9" s="179" customFormat="1" ht="30" customHeight="1">
      <c r="A19" s="686">
        <v>2</v>
      </c>
      <c r="B19" s="301">
        <v>516</v>
      </c>
      <c r="C19" s="387">
        <v>6102</v>
      </c>
      <c r="D19" s="387">
        <v>162</v>
      </c>
      <c r="E19" s="387">
        <v>1217</v>
      </c>
      <c r="F19" s="387">
        <v>99</v>
      </c>
      <c r="G19" s="387">
        <v>460</v>
      </c>
      <c r="H19" s="387">
        <f t="shared" ref="H19:I21" si="0">SUM(F19,D19,B19)</f>
        <v>777</v>
      </c>
      <c r="I19" s="300">
        <f t="shared" si="0"/>
        <v>7779</v>
      </c>
    </row>
    <row r="20" spans="1:9" s="179" customFormat="1" ht="30" customHeight="1">
      <c r="A20" s="686">
        <v>3</v>
      </c>
      <c r="B20" s="301">
        <v>445</v>
      </c>
      <c r="C20" s="387">
        <v>6038</v>
      </c>
      <c r="D20" s="387">
        <v>178</v>
      </c>
      <c r="E20" s="387">
        <v>1472</v>
      </c>
      <c r="F20" s="387">
        <v>86</v>
      </c>
      <c r="G20" s="387">
        <v>779</v>
      </c>
      <c r="H20" s="387">
        <f t="shared" si="0"/>
        <v>709</v>
      </c>
      <c r="I20" s="300">
        <f t="shared" si="0"/>
        <v>8289</v>
      </c>
    </row>
    <row r="21" spans="1:9" s="179" customFormat="1" ht="30" customHeight="1">
      <c r="A21" s="686">
        <v>4</v>
      </c>
      <c r="B21" s="706">
        <v>602</v>
      </c>
      <c r="C21" s="707">
        <v>8388</v>
      </c>
      <c r="D21" s="708">
        <v>224</v>
      </c>
      <c r="E21" s="708">
        <v>1829</v>
      </c>
      <c r="F21" s="706">
        <v>98</v>
      </c>
      <c r="G21" s="707">
        <v>812</v>
      </c>
      <c r="H21" s="387">
        <f t="shared" si="0"/>
        <v>924</v>
      </c>
      <c r="I21" s="300">
        <f t="shared" si="0"/>
        <v>11029</v>
      </c>
    </row>
    <row r="22" spans="1:9" s="179" customFormat="1" ht="30" customHeight="1">
      <c r="A22" s="686">
        <v>5</v>
      </c>
      <c r="B22" s="951">
        <v>681</v>
      </c>
      <c r="C22" s="706">
        <v>9437</v>
      </c>
      <c r="D22" s="708">
        <v>267</v>
      </c>
      <c r="E22" s="708">
        <v>2531</v>
      </c>
      <c r="F22" s="706">
        <v>118</v>
      </c>
      <c r="G22" s="707">
        <v>910</v>
      </c>
      <c r="H22" s="387">
        <f t="shared" ref="H22" si="1">SUM(F22,D22,B22)</f>
        <v>1066</v>
      </c>
      <c r="I22" s="300">
        <f t="shared" ref="I22" si="2">SUM(G22,E22,C22)</f>
        <v>12878</v>
      </c>
    </row>
    <row r="23" spans="1:9" s="179" customFormat="1" ht="30" customHeight="1">
      <c r="A23" s="388" t="s">
        <v>712</v>
      </c>
      <c r="B23" s="707">
        <v>52</v>
      </c>
      <c r="C23" s="706">
        <v>731</v>
      </c>
      <c r="D23" s="706">
        <v>22</v>
      </c>
      <c r="E23" s="706">
        <v>142</v>
      </c>
      <c r="F23" s="706">
        <v>7</v>
      </c>
      <c r="G23" s="707">
        <v>35</v>
      </c>
      <c r="H23" s="387">
        <f t="shared" ref="H23:H34" si="3">SUM(F23,D23,B23)</f>
        <v>81</v>
      </c>
      <c r="I23" s="300">
        <f t="shared" ref="I23:I34" si="4">SUM(G23,E23,C23)</f>
        <v>908</v>
      </c>
    </row>
    <row r="24" spans="1:9" s="179" customFormat="1" ht="30" customHeight="1">
      <c r="A24" s="629" t="s">
        <v>623</v>
      </c>
      <c r="B24" s="707">
        <v>48</v>
      </c>
      <c r="C24" s="706">
        <v>841</v>
      </c>
      <c r="D24" s="707">
        <v>25</v>
      </c>
      <c r="E24" s="706">
        <v>388</v>
      </c>
      <c r="F24" s="707">
        <v>13</v>
      </c>
      <c r="G24" s="706">
        <v>245</v>
      </c>
      <c r="H24" s="387">
        <f t="shared" si="3"/>
        <v>86</v>
      </c>
      <c r="I24" s="300">
        <f t="shared" si="4"/>
        <v>1474</v>
      </c>
    </row>
    <row r="25" spans="1:9" s="179" customFormat="1" ht="30" customHeight="1">
      <c r="A25" s="517" t="s">
        <v>287</v>
      </c>
      <c r="B25" s="707">
        <v>60</v>
      </c>
      <c r="C25" s="706">
        <v>884</v>
      </c>
      <c r="D25" s="707">
        <v>22</v>
      </c>
      <c r="E25" s="706">
        <v>181</v>
      </c>
      <c r="F25" s="707">
        <v>11</v>
      </c>
      <c r="G25" s="706">
        <v>49</v>
      </c>
      <c r="H25" s="387">
        <f t="shared" si="3"/>
        <v>93</v>
      </c>
      <c r="I25" s="300">
        <f t="shared" si="4"/>
        <v>1114</v>
      </c>
    </row>
    <row r="26" spans="1:9" s="179" customFormat="1" ht="30" customHeight="1">
      <c r="A26" s="517" t="s">
        <v>288</v>
      </c>
      <c r="B26" s="707">
        <v>51</v>
      </c>
      <c r="C26" s="706">
        <v>715</v>
      </c>
      <c r="D26" s="707">
        <v>21</v>
      </c>
      <c r="E26" s="706">
        <v>158</v>
      </c>
      <c r="F26" s="707">
        <v>9</v>
      </c>
      <c r="G26" s="706">
        <v>35</v>
      </c>
      <c r="H26" s="387">
        <f t="shared" si="3"/>
        <v>81</v>
      </c>
      <c r="I26" s="300">
        <f t="shared" si="4"/>
        <v>908</v>
      </c>
    </row>
    <row r="27" spans="1:9" s="179" customFormat="1" ht="30" customHeight="1">
      <c r="A27" s="517" t="s">
        <v>289</v>
      </c>
      <c r="B27" s="707">
        <v>52</v>
      </c>
      <c r="C27" s="706">
        <v>730</v>
      </c>
      <c r="D27" s="707">
        <v>19</v>
      </c>
      <c r="E27" s="706">
        <v>168</v>
      </c>
      <c r="F27" s="707">
        <v>7</v>
      </c>
      <c r="G27" s="706">
        <v>21</v>
      </c>
      <c r="H27" s="387">
        <f t="shared" si="3"/>
        <v>78</v>
      </c>
      <c r="I27" s="300">
        <f t="shared" si="4"/>
        <v>919</v>
      </c>
    </row>
    <row r="28" spans="1:9" s="179" customFormat="1" ht="30" customHeight="1">
      <c r="A28" s="517" t="s">
        <v>290</v>
      </c>
      <c r="B28" s="707">
        <v>54</v>
      </c>
      <c r="C28" s="706">
        <v>656</v>
      </c>
      <c r="D28" s="707">
        <v>21</v>
      </c>
      <c r="E28" s="706">
        <v>200</v>
      </c>
      <c r="F28" s="707">
        <v>8</v>
      </c>
      <c r="G28" s="706">
        <v>40</v>
      </c>
      <c r="H28" s="387">
        <f t="shared" si="3"/>
        <v>83</v>
      </c>
      <c r="I28" s="300">
        <f t="shared" si="4"/>
        <v>896</v>
      </c>
    </row>
    <row r="29" spans="1:9" s="179" customFormat="1" ht="30" customHeight="1">
      <c r="A29" s="517" t="s">
        <v>291</v>
      </c>
      <c r="B29" s="707">
        <v>63</v>
      </c>
      <c r="C29" s="706">
        <v>947</v>
      </c>
      <c r="D29" s="707">
        <v>27</v>
      </c>
      <c r="E29" s="706">
        <v>385</v>
      </c>
      <c r="F29" s="707">
        <v>12</v>
      </c>
      <c r="G29" s="706">
        <v>249</v>
      </c>
      <c r="H29" s="387">
        <f t="shared" si="3"/>
        <v>102</v>
      </c>
      <c r="I29" s="300">
        <f t="shared" si="4"/>
        <v>1581</v>
      </c>
    </row>
    <row r="30" spans="1:9" s="179" customFormat="1" ht="30" customHeight="1">
      <c r="A30" s="517" t="s">
        <v>292</v>
      </c>
      <c r="B30" s="707">
        <v>61</v>
      </c>
      <c r="C30" s="706">
        <v>741</v>
      </c>
      <c r="D30" s="707">
        <v>18</v>
      </c>
      <c r="E30" s="706">
        <v>125</v>
      </c>
      <c r="F30" s="707">
        <v>10</v>
      </c>
      <c r="G30" s="706">
        <v>37</v>
      </c>
      <c r="H30" s="387">
        <f t="shared" si="3"/>
        <v>89</v>
      </c>
      <c r="I30" s="300">
        <f t="shared" si="4"/>
        <v>903</v>
      </c>
    </row>
    <row r="31" spans="1:9" s="179" customFormat="1" ht="30" customHeight="1">
      <c r="A31" s="517" t="s">
        <v>293</v>
      </c>
      <c r="B31" s="707">
        <v>57</v>
      </c>
      <c r="C31" s="706">
        <v>838</v>
      </c>
      <c r="D31" s="707">
        <v>20</v>
      </c>
      <c r="E31" s="706">
        <v>185</v>
      </c>
      <c r="F31" s="707">
        <v>16</v>
      </c>
      <c r="G31" s="706">
        <v>61</v>
      </c>
      <c r="H31" s="387">
        <f t="shared" si="3"/>
        <v>93</v>
      </c>
      <c r="I31" s="300">
        <f t="shared" si="4"/>
        <v>1084</v>
      </c>
    </row>
    <row r="32" spans="1:9" s="179" customFormat="1" ht="30" customHeight="1">
      <c r="A32" s="388" t="s">
        <v>713</v>
      </c>
      <c r="B32" s="707">
        <v>53</v>
      </c>
      <c r="C32" s="706">
        <v>610</v>
      </c>
      <c r="D32" s="707">
        <v>18</v>
      </c>
      <c r="E32" s="706">
        <v>135</v>
      </c>
      <c r="F32" s="707">
        <v>8</v>
      </c>
      <c r="G32" s="706">
        <v>46</v>
      </c>
      <c r="H32" s="387">
        <f t="shared" si="3"/>
        <v>79</v>
      </c>
      <c r="I32" s="300">
        <f t="shared" si="4"/>
        <v>791</v>
      </c>
    </row>
    <row r="33" spans="1:9" ht="30" customHeight="1">
      <c r="A33" s="517" t="s">
        <v>294</v>
      </c>
      <c r="B33" s="707">
        <v>63</v>
      </c>
      <c r="C33" s="706">
        <v>813</v>
      </c>
      <c r="D33" s="707">
        <v>27</v>
      </c>
      <c r="E33" s="706">
        <v>246</v>
      </c>
      <c r="F33" s="707">
        <v>6</v>
      </c>
      <c r="G33" s="706">
        <v>29</v>
      </c>
      <c r="H33" s="387">
        <f t="shared" si="3"/>
        <v>96</v>
      </c>
      <c r="I33" s="300">
        <f t="shared" si="4"/>
        <v>1088</v>
      </c>
    </row>
    <row r="34" spans="1:9" ht="30" customHeight="1">
      <c r="A34" s="518" t="s">
        <v>295</v>
      </c>
      <c r="B34" s="952">
        <v>67</v>
      </c>
      <c r="C34" s="953">
        <v>931</v>
      </c>
      <c r="D34" s="952">
        <v>27</v>
      </c>
      <c r="E34" s="953">
        <v>218</v>
      </c>
      <c r="F34" s="952">
        <v>11</v>
      </c>
      <c r="G34" s="953">
        <v>63</v>
      </c>
      <c r="H34" s="581">
        <f t="shared" si="3"/>
        <v>105</v>
      </c>
      <c r="I34" s="676">
        <f t="shared" si="4"/>
        <v>1212</v>
      </c>
    </row>
    <row r="35" spans="1:9">
      <c r="I35" s="421" t="s">
        <v>750</v>
      </c>
    </row>
    <row r="38" spans="1:9">
      <c r="B38" s="507"/>
      <c r="C38" s="507"/>
      <c r="D38" s="507"/>
      <c r="E38" s="507"/>
      <c r="F38" s="507"/>
      <c r="G38" s="507"/>
      <c r="H38" s="507"/>
      <c r="I38" s="507"/>
    </row>
  </sheetData>
  <mergeCells count="7">
    <mergeCell ref="H4:I4"/>
    <mergeCell ref="A5:A7"/>
    <mergeCell ref="B5:G5"/>
    <mergeCell ref="H5:I6"/>
    <mergeCell ref="B6:C6"/>
    <mergeCell ref="D6:E6"/>
    <mergeCell ref="F6:G6"/>
  </mergeCells>
  <phoneticPr fontId="5"/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&amp;C９－⑱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53"/>
  <sheetViews>
    <sheetView showGridLines="0" view="pageBreakPreview" zoomScaleNormal="100" zoomScaleSheetLayoutView="100" workbookViewId="0"/>
  </sheetViews>
  <sheetFormatPr defaultColWidth="15.5" defaultRowHeight="14.25"/>
  <cols>
    <col min="1" max="1" width="12.5" style="8" customWidth="1"/>
    <col min="2" max="2" width="9.25" style="8" customWidth="1"/>
    <col min="3" max="9" width="8.625" style="8" customWidth="1"/>
    <col min="10" max="16384" width="15.5" style="8"/>
  </cols>
  <sheetData>
    <row r="1" spans="1:11" s="5" customFormat="1" ht="16.5" customHeight="1">
      <c r="A1" s="130" t="s">
        <v>197</v>
      </c>
      <c r="B1" s="6"/>
      <c r="C1" s="6"/>
      <c r="D1" s="6"/>
    </row>
    <row r="2" spans="1:11" s="5" customFormat="1" ht="7.5" customHeight="1">
      <c r="A2" s="130"/>
      <c r="B2" s="6"/>
      <c r="C2" s="6"/>
      <c r="D2" s="6"/>
    </row>
    <row r="3" spans="1:11" ht="16.5" customHeight="1">
      <c r="A3" s="267" t="s">
        <v>330</v>
      </c>
      <c r="B3" s="107"/>
      <c r="C3" s="107"/>
      <c r="D3" s="107"/>
      <c r="E3" s="107"/>
      <c r="F3" s="107"/>
      <c r="G3" s="107"/>
      <c r="H3" s="129"/>
    </row>
    <row r="4" spans="1:11" ht="20.100000000000001" customHeight="1" thickBot="1">
      <c r="A4" s="7"/>
      <c r="I4" s="348" t="s">
        <v>331</v>
      </c>
      <c r="J4" s="406"/>
      <c r="K4" s="406"/>
    </row>
    <row r="5" spans="1:11" ht="25.5" customHeight="1" thickTop="1">
      <c r="A5" s="734" t="s">
        <v>329</v>
      </c>
      <c r="B5" s="736" t="s">
        <v>321</v>
      </c>
      <c r="C5" s="738" t="s">
        <v>322</v>
      </c>
      <c r="D5" s="739"/>
      <c r="E5" s="739"/>
      <c r="F5" s="739"/>
      <c r="G5" s="739"/>
      <c r="H5" s="739"/>
      <c r="I5" s="739"/>
    </row>
    <row r="6" spans="1:11" ht="25.5" customHeight="1">
      <c r="A6" s="735"/>
      <c r="B6" s="737"/>
      <c r="C6" s="479" t="s">
        <v>323</v>
      </c>
      <c r="D6" s="475" t="s">
        <v>324</v>
      </c>
      <c r="E6" s="475" t="s">
        <v>325</v>
      </c>
      <c r="F6" s="475" t="s">
        <v>326</v>
      </c>
      <c r="G6" s="475" t="s">
        <v>327</v>
      </c>
      <c r="H6" s="475" t="s">
        <v>328</v>
      </c>
      <c r="I6" s="480" t="s">
        <v>312</v>
      </c>
    </row>
    <row r="7" spans="1:11" ht="21.75" customHeight="1">
      <c r="A7" s="418">
        <v>42461</v>
      </c>
      <c r="B7" s="325">
        <v>9</v>
      </c>
      <c r="C7" s="476">
        <v>71</v>
      </c>
      <c r="D7" s="477">
        <v>213</v>
      </c>
      <c r="E7" s="477">
        <v>208</v>
      </c>
      <c r="F7" s="477">
        <v>242</v>
      </c>
      <c r="G7" s="477">
        <v>251</v>
      </c>
      <c r="H7" s="477">
        <v>235</v>
      </c>
      <c r="I7" s="477">
        <v>1220</v>
      </c>
      <c r="K7" s="46"/>
    </row>
    <row r="8" spans="1:11" ht="21.75" customHeight="1">
      <c r="A8" s="405">
        <v>41548</v>
      </c>
      <c r="B8" s="325">
        <v>9</v>
      </c>
      <c r="C8" s="215">
        <v>138</v>
      </c>
      <c r="D8" s="276">
        <v>216</v>
      </c>
      <c r="E8" s="276">
        <v>212</v>
      </c>
      <c r="F8" s="276">
        <v>246</v>
      </c>
      <c r="G8" s="276">
        <v>252</v>
      </c>
      <c r="H8" s="276">
        <v>235</v>
      </c>
      <c r="I8" s="276">
        <v>1299</v>
      </c>
    </row>
    <row r="9" spans="1:11" ht="21.75" customHeight="1">
      <c r="A9" s="418">
        <v>42826</v>
      </c>
      <c r="B9" s="325">
        <v>9</v>
      </c>
      <c r="C9" s="215">
        <v>68</v>
      </c>
      <c r="D9" s="276">
        <v>212</v>
      </c>
      <c r="E9" s="276">
        <v>227</v>
      </c>
      <c r="F9" s="276">
        <v>216</v>
      </c>
      <c r="G9" s="276">
        <v>247</v>
      </c>
      <c r="H9" s="276">
        <v>253</v>
      </c>
      <c r="I9" s="276">
        <v>1223</v>
      </c>
    </row>
    <row r="10" spans="1:11" ht="21.75" customHeight="1">
      <c r="A10" s="405">
        <v>41548</v>
      </c>
      <c r="B10" s="325">
        <v>9</v>
      </c>
      <c r="C10" s="215">
        <v>149</v>
      </c>
      <c r="D10" s="276">
        <v>217</v>
      </c>
      <c r="E10" s="276">
        <v>222</v>
      </c>
      <c r="F10" s="276">
        <v>210</v>
      </c>
      <c r="G10" s="276">
        <v>247</v>
      </c>
      <c r="H10" s="276">
        <v>252</v>
      </c>
      <c r="I10" s="276">
        <v>1297</v>
      </c>
    </row>
    <row r="11" spans="1:11" ht="21.75" customHeight="1">
      <c r="A11" s="418">
        <v>43191</v>
      </c>
      <c r="B11" s="325">
        <v>9</v>
      </c>
      <c r="C11" s="476">
        <v>67</v>
      </c>
      <c r="D11" s="477">
        <v>215</v>
      </c>
      <c r="E11" s="477">
        <v>226</v>
      </c>
      <c r="F11" s="477">
        <v>229</v>
      </c>
      <c r="G11" s="477">
        <v>210</v>
      </c>
      <c r="H11" s="477">
        <v>240</v>
      </c>
      <c r="I11" s="477">
        <v>1187</v>
      </c>
    </row>
    <row r="12" spans="1:11" ht="21.75" customHeight="1">
      <c r="A12" s="405">
        <v>43374</v>
      </c>
      <c r="B12" s="325">
        <v>9</v>
      </c>
      <c r="C12" s="215">
        <v>147</v>
      </c>
      <c r="D12" s="276">
        <v>217</v>
      </c>
      <c r="E12" s="276">
        <v>229</v>
      </c>
      <c r="F12" s="276">
        <v>227</v>
      </c>
      <c r="G12" s="276">
        <v>209</v>
      </c>
      <c r="H12" s="276">
        <v>237</v>
      </c>
      <c r="I12" s="276">
        <v>1266</v>
      </c>
    </row>
    <row r="13" spans="1:11" ht="21.75" customHeight="1">
      <c r="A13" s="418">
        <v>43556</v>
      </c>
      <c r="B13" s="325">
        <v>9</v>
      </c>
      <c r="C13" s="215">
        <v>63</v>
      </c>
      <c r="D13" s="276">
        <v>217</v>
      </c>
      <c r="E13" s="276">
        <v>229</v>
      </c>
      <c r="F13" s="276">
        <v>237</v>
      </c>
      <c r="G13" s="276">
        <v>225</v>
      </c>
      <c r="H13" s="276">
        <v>208</v>
      </c>
      <c r="I13" s="276">
        <v>1179</v>
      </c>
    </row>
    <row r="14" spans="1:11" ht="21.75" customHeight="1">
      <c r="A14" s="587">
        <v>43739</v>
      </c>
      <c r="B14" s="313">
        <v>9</v>
      </c>
      <c r="C14" s="476">
        <v>141</v>
      </c>
      <c r="D14" s="477">
        <v>226</v>
      </c>
      <c r="E14" s="477">
        <v>227</v>
      </c>
      <c r="F14" s="477">
        <v>235</v>
      </c>
      <c r="G14" s="477">
        <v>228</v>
      </c>
      <c r="H14" s="477">
        <v>206</v>
      </c>
      <c r="I14" s="477">
        <v>1263</v>
      </c>
    </row>
    <row r="15" spans="1:11" ht="21.75" customHeight="1">
      <c r="A15" s="687" t="s">
        <v>639</v>
      </c>
      <c r="B15" s="593">
        <v>9</v>
      </c>
      <c r="C15" s="591">
        <v>57</v>
      </c>
      <c r="D15" s="592">
        <v>188</v>
      </c>
      <c r="E15" s="592">
        <v>237</v>
      </c>
      <c r="F15" s="592">
        <v>233</v>
      </c>
      <c r="G15" s="592">
        <v>238</v>
      </c>
      <c r="H15" s="592">
        <v>231</v>
      </c>
      <c r="I15" s="592">
        <v>1184</v>
      </c>
    </row>
    <row r="16" spans="1:11" ht="21.75" customHeight="1">
      <c r="A16" s="688">
        <v>44105</v>
      </c>
      <c r="B16" s="593">
        <v>9</v>
      </c>
      <c r="C16" s="476">
        <v>123</v>
      </c>
      <c r="D16" s="477">
        <v>190</v>
      </c>
      <c r="E16" s="477">
        <v>240</v>
      </c>
      <c r="F16" s="477">
        <v>233</v>
      </c>
      <c r="G16" s="477">
        <v>237</v>
      </c>
      <c r="H16" s="477">
        <v>230</v>
      </c>
      <c r="I16" s="477">
        <v>1253</v>
      </c>
    </row>
    <row r="17" spans="1:9" ht="21.75" customHeight="1">
      <c r="A17" s="687" t="s">
        <v>640</v>
      </c>
      <c r="B17" s="636">
        <v>8</v>
      </c>
      <c r="C17" s="213">
        <v>49</v>
      </c>
      <c r="D17" s="633">
        <v>162</v>
      </c>
      <c r="E17" s="633">
        <v>173</v>
      </c>
      <c r="F17" s="633">
        <v>217</v>
      </c>
      <c r="G17" s="633">
        <v>197</v>
      </c>
      <c r="H17" s="633">
        <v>199</v>
      </c>
      <c r="I17" s="633">
        <f t="shared" ref="I17:I24" si="0">SUM(C17:H17)</f>
        <v>997</v>
      </c>
    </row>
    <row r="18" spans="1:9" ht="21.75" customHeight="1">
      <c r="A18" s="688">
        <v>44470</v>
      </c>
      <c r="B18" s="636">
        <v>8</v>
      </c>
      <c r="C18" s="637">
        <v>107</v>
      </c>
      <c r="D18" s="634">
        <v>162</v>
      </c>
      <c r="E18" s="634">
        <v>172</v>
      </c>
      <c r="F18" s="634">
        <v>211</v>
      </c>
      <c r="G18" s="634">
        <v>194</v>
      </c>
      <c r="H18" s="634">
        <v>199</v>
      </c>
      <c r="I18" s="634">
        <f t="shared" si="0"/>
        <v>1045</v>
      </c>
    </row>
    <row r="19" spans="1:9" ht="21.75" customHeight="1">
      <c r="A19" s="687" t="s">
        <v>641</v>
      </c>
      <c r="B19" s="636">
        <v>8</v>
      </c>
      <c r="C19" s="213">
        <v>49</v>
      </c>
      <c r="D19" s="633">
        <v>142</v>
      </c>
      <c r="E19" s="633">
        <v>162</v>
      </c>
      <c r="F19" s="633">
        <v>174</v>
      </c>
      <c r="G19" s="633">
        <v>207</v>
      </c>
      <c r="H19" s="633">
        <v>196</v>
      </c>
      <c r="I19" s="633">
        <f t="shared" si="0"/>
        <v>930</v>
      </c>
    </row>
    <row r="20" spans="1:9" ht="21.75" customHeight="1">
      <c r="A20" s="688">
        <v>44835</v>
      </c>
      <c r="B20" s="636">
        <v>8</v>
      </c>
      <c r="C20" s="637">
        <v>103</v>
      </c>
      <c r="D20" s="634">
        <v>148</v>
      </c>
      <c r="E20" s="634">
        <v>167</v>
      </c>
      <c r="F20" s="634">
        <v>181</v>
      </c>
      <c r="G20" s="634">
        <v>207</v>
      </c>
      <c r="H20" s="634">
        <v>198</v>
      </c>
      <c r="I20" s="634">
        <f t="shared" si="0"/>
        <v>1004</v>
      </c>
    </row>
    <row r="21" spans="1:9" ht="21.75" customHeight="1">
      <c r="A21" s="687" t="s">
        <v>691</v>
      </c>
      <c r="B21" s="636">
        <v>8</v>
      </c>
      <c r="C21" s="213">
        <v>46</v>
      </c>
      <c r="D21" s="633">
        <v>157</v>
      </c>
      <c r="E21" s="633">
        <v>157</v>
      </c>
      <c r="F21" s="633">
        <v>164</v>
      </c>
      <c r="G21" s="633">
        <v>178</v>
      </c>
      <c r="H21" s="633">
        <v>204</v>
      </c>
      <c r="I21" s="633">
        <f t="shared" ref="I21:I22" si="1">SUM(C21:H21)</f>
        <v>906</v>
      </c>
    </row>
    <row r="22" spans="1:9" ht="21.75" customHeight="1">
      <c r="A22" s="688">
        <v>45200</v>
      </c>
      <c r="B22" s="636">
        <v>8</v>
      </c>
      <c r="C22" s="637">
        <v>98</v>
      </c>
      <c r="D22" s="634">
        <v>159</v>
      </c>
      <c r="E22" s="634">
        <v>159</v>
      </c>
      <c r="F22" s="634">
        <v>160</v>
      </c>
      <c r="G22" s="634">
        <v>181</v>
      </c>
      <c r="H22" s="634">
        <v>202</v>
      </c>
      <c r="I22" s="634">
        <f t="shared" si="1"/>
        <v>959</v>
      </c>
    </row>
    <row r="23" spans="1:9" ht="21.75" customHeight="1">
      <c r="A23" s="687" t="s">
        <v>727</v>
      </c>
      <c r="B23" s="636">
        <v>8</v>
      </c>
      <c r="C23" s="213">
        <v>42</v>
      </c>
      <c r="D23" s="633">
        <v>136</v>
      </c>
      <c r="E23" s="633">
        <v>166</v>
      </c>
      <c r="F23" s="633">
        <v>161</v>
      </c>
      <c r="G23" s="633">
        <v>166</v>
      </c>
      <c r="H23" s="633">
        <v>186</v>
      </c>
      <c r="I23" s="633">
        <f t="shared" si="0"/>
        <v>857</v>
      </c>
    </row>
    <row r="24" spans="1:9" ht="21.75" customHeight="1">
      <c r="A24" s="688">
        <v>45566</v>
      </c>
      <c r="B24" s="638">
        <v>8</v>
      </c>
      <c r="C24" s="639">
        <v>95</v>
      </c>
      <c r="D24" s="635">
        <v>139</v>
      </c>
      <c r="E24" s="635">
        <v>175</v>
      </c>
      <c r="F24" s="635">
        <v>164</v>
      </c>
      <c r="G24" s="635">
        <v>167</v>
      </c>
      <c r="H24" s="635">
        <v>187</v>
      </c>
      <c r="I24" s="635">
        <f t="shared" si="0"/>
        <v>927</v>
      </c>
    </row>
    <row r="25" spans="1:9">
      <c r="A25" s="478"/>
      <c r="B25" s="407"/>
      <c r="C25" s="407"/>
      <c r="D25" s="407"/>
      <c r="E25" s="407"/>
      <c r="F25" s="407"/>
      <c r="G25" s="407"/>
      <c r="H25" s="407"/>
      <c r="I25" s="408" t="s">
        <v>369</v>
      </c>
    </row>
    <row r="26" spans="1:9">
      <c r="B26" s="407"/>
      <c r="C26" s="407"/>
      <c r="D26" s="407"/>
      <c r="E26" s="407"/>
      <c r="F26" s="407"/>
      <c r="G26" s="407"/>
      <c r="H26" s="407"/>
      <c r="I26" s="408"/>
    </row>
    <row r="27" spans="1:9" ht="18" customHeight="1">
      <c r="A27" s="267" t="s">
        <v>692</v>
      </c>
    </row>
    <row r="28" spans="1:9" ht="18" customHeight="1" thickBot="1">
      <c r="A28" s="267"/>
    </row>
    <row r="29" spans="1:9" ht="15" thickTop="1">
      <c r="A29" s="734"/>
      <c r="B29" s="741" t="s">
        <v>334</v>
      </c>
      <c r="C29" s="742"/>
      <c r="D29" s="743"/>
      <c r="E29" s="744" t="s">
        <v>335</v>
      </c>
      <c r="F29" s="744"/>
      <c r="G29" s="741"/>
    </row>
    <row r="30" spans="1:9" ht="20.25" customHeight="1">
      <c r="A30" s="740"/>
      <c r="B30" s="640" t="s">
        <v>332</v>
      </c>
      <c r="C30" s="641" t="s">
        <v>338</v>
      </c>
      <c r="D30" s="641" t="s">
        <v>333</v>
      </c>
      <c r="E30" s="640" t="s">
        <v>332</v>
      </c>
      <c r="F30" s="641" t="s">
        <v>338</v>
      </c>
      <c r="G30" s="627" t="s">
        <v>333</v>
      </c>
    </row>
    <row r="31" spans="1:9" ht="12.75" customHeight="1">
      <c r="A31" s="413" t="s">
        <v>336</v>
      </c>
      <c r="B31" s="709"/>
      <c r="C31" s="710"/>
      <c r="D31" s="710"/>
      <c r="E31" s="711"/>
      <c r="F31" s="710"/>
      <c r="G31" s="710"/>
    </row>
    <row r="32" spans="1:9" ht="18.75" customHeight="1">
      <c r="A32" s="410" t="s">
        <v>339</v>
      </c>
      <c r="B32" s="712">
        <v>116.3</v>
      </c>
      <c r="C32" s="712">
        <v>117.1</v>
      </c>
      <c r="D32" s="712">
        <v>116.9</v>
      </c>
      <c r="E32" s="713">
        <v>21.85</v>
      </c>
      <c r="F32" s="712">
        <v>22</v>
      </c>
      <c r="G32" s="712">
        <v>21.6</v>
      </c>
    </row>
    <row r="33" spans="1:7" ht="18.75" customHeight="1">
      <c r="A33" s="409" t="s">
        <v>340</v>
      </c>
      <c r="B33" s="712">
        <v>122.52</v>
      </c>
      <c r="C33" s="712">
        <v>122.6</v>
      </c>
      <c r="D33" s="712">
        <v>123</v>
      </c>
      <c r="E33" s="713">
        <v>24.81</v>
      </c>
      <c r="F33" s="712">
        <v>24.8</v>
      </c>
      <c r="G33" s="712">
        <v>24.5</v>
      </c>
    </row>
    <row r="34" spans="1:7" ht="18.75" customHeight="1">
      <c r="A34" s="409" t="s">
        <v>341</v>
      </c>
      <c r="B34" s="714">
        <v>128.72999999999999</v>
      </c>
      <c r="C34" s="714">
        <v>128.19999999999999</v>
      </c>
      <c r="D34" s="714">
        <v>128.6</v>
      </c>
      <c r="E34" s="715">
        <v>28.64</v>
      </c>
      <c r="F34" s="714">
        <v>27.7</v>
      </c>
      <c r="G34" s="714">
        <v>27.8</v>
      </c>
    </row>
    <row r="35" spans="1:7" ht="18.75" customHeight="1">
      <c r="A35" s="409" t="s">
        <v>342</v>
      </c>
      <c r="B35" s="716">
        <v>134.11000000000001</v>
      </c>
      <c r="C35" s="716">
        <v>133.9</v>
      </c>
      <c r="D35" s="716">
        <v>134.1</v>
      </c>
      <c r="E35" s="717">
        <v>31.94</v>
      </c>
      <c r="F35" s="718">
        <v>31.8</v>
      </c>
      <c r="G35" s="718">
        <v>31.4</v>
      </c>
    </row>
    <row r="36" spans="1:7" ht="18.75" customHeight="1">
      <c r="A36" s="409" t="s">
        <v>343</v>
      </c>
      <c r="B36" s="716">
        <v>139.27000000000001</v>
      </c>
      <c r="C36" s="716">
        <v>139.9</v>
      </c>
      <c r="D36" s="716">
        <v>139.6</v>
      </c>
      <c r="E36" s="717">
        <v>35.520000000000003</v>
      </c>
      <c r="F36" s="718">
        <v>35.4</v>
      </c>
      <c r="G36" s="718">
        <v>35.299999999999997</v>
      </c>
    </row>
    <row r="37" spans="1:7" ht="18.75" customHeight="1">
      <c r="A37" s="409" t="s">
        <v>344</v>
      </c>
      <c r="B37" s="716">
        <v>146.26</v>
      </c>
      <c r="C37" s="716">
        <v>146</v>
      </c>
      <c r="D37" s="716">
        <v>146.19999999999999</v>
      </c>
      <c r="E37" s="717">
        <v>42.54</v>
      </c>
      <c r="F37" s="718">
        <v>40.200000000000003</v>
      </c>
      <c r="G37" s="718">
        <v>39.9</v>
      </c>
    </row>
    <row r="38" spans="1:7" ht="18.75" customHeight="1">
      <c r="A38" s="411" t="s">
        <v>345</v>
      </c>
      <c r="B38" s="716">
        <v>154.21</v>
      </c>
      <c r="C38" s="716">
        <v>154.30000000000001</v>
      </c>
      <c r="D38" s="716">
        <v>154.19999999999999</v>
      </c>
      <c r="E38" s="717">
        <v>45.55</v>
      </c>
      <c r="F38" s="718">
        <v>46.4</v>
      </c>
      <c r="G38" s="718">
        <v>45.8</v>
      </c>
    </row>
    <row r="39" spans="1:7" ht="18.75" customHeight="1">
      <c r="A39" s="411" t="s">
        <v>346</v>
      </c>
      <c r="B39" s="716">
        <v>161.33000000000001</v>
      </c>
      <c r="C39" s="716">
        <v>160.80000000000001</v>
      </c>
      <c r="D39" s="716">
        <v>161.1</v>
      </c>
      <c r="E39" s="717">
        <v>50.87</v>
      </c>
      <c r="F39" s="718">
        <v>50.6</v>
      </c>
      <c r="G39" s="718">
        <v>50.6</v>
      </c>
    </row>
    <row r="40" spans="1:7" ht="18.75" customHeight="1">
      <c r="A40" s="411" t="s">
        <v>347</v>
      </c>
      <c r="B40" s="716">
        <v>166.86</v>
      </c>
      <c r="C40" s="716">
        <v>165.9</v>
      </c>
      <c r="D40" s="716">
        <v>166</v>
      </c>
      <c r="E40" s="717">
        <v>55.68</v>
      </c>
      <c r="F40" s="718">
        <v>54.7</v>
      </c>
      <c r="G40" s="718">
        <v>54.9</v>
      </c>
    </row>
    <row r="41" spans="1:7" ht="12.75" customHeight="1">
      <c r="A41" s="412" t="s">
        <v>337</v>
      </c>
      <c r="B41" s="709"/>
      <c r="C41" s="710"/>
      <c r="D41" s="710"/>
      <c r="E41" s="711"/>
      <c r="F41" s="710"/>
      <c r="G41" s="710"/>
    </row>
    <row r="42" spans="1:7" ht="18.75" customHeight="1">
      <c r="A42" s="410" t="s">
        <v>339</v>
      </c>
      <c r="B42" s="712">
        <v>115.58</v>
      </c>
      <c r="C42" s="712">
        <v>116.2</v>
      </c>
      <c r="D42" s="712">
        <v>116</v>
      </c>
      <c r="E42" s="713">
        <v>21.51</v>
      </c>
      <c r="F42" s="712">
        <v>21.5</v>
      </c>
      <c r="G42" s="712">
        <v>21.2</v>
      </c>
    </row>
    <row r="43" spans="1:7" ht="18.75" customHeight="1">
      <c r="A43" s="409" t="s">
        <v>340</v>
      </c>
      <c r="B43" s="712">
        <v>121.84</v>
      </c>
      <c r="C43" s="712">
        <v>121.9</v>
      </c>
      <c r="D43" s="712">
        <v>122.1</v>
      </c>
      <c r="E43" s="713">
        <v>24.24</v>
      </c>
      <c r="F43" s="712">
        <v>24.1</v>
      </c>
      <c r="G43" s="712">
        <v>24</v>
      </c>
    </row>
    <row r="44" spans="1:7" ht="18.75" customHeight="1">
      <c r="A44" s="409" t="s">
        <v>341</v>
      </c>
      <c r="B44" s="714">
        <v>127.99</v>
      </c>
      <c r="C44" s="714">
        <v>127.7</v>
      </c>
      <c r="D44" s="714">
        <v>127.8</v>
      </c>
      <c r="E44" s="715">
        <v>27.98</v>
      </c>
      <c r="F44" s="714">
        <v>27.3</v>
      </c>
      <c r="G44" s="714">
        <v>27</v>
      </c>
    </row>
    <row r="45" spans="1:7" ht="18.75" customHeight="1">
      <c r="A45" s="409" t="s">
        <v>342</v>
      </c>
      <c r="B45" s="716">
        <v>134.88999999999999</v>
      </c>
      <c r="C45" s="716">
        <v>134.5</v>
      </c>
      <c r="D45" s="716">
        <v>134.4</v>
      </c>
      <c r="E45" s="717">
        <v>33.299999999999997</v>
      </c>
      <c r="F45" s="718">
        <v>31.2</v>
      </c>
      <c r="G45" s="718">
        <v>31</v>
      </c>
    </row>
    <row r="46" spans="1:7" ht="18.75" customHeight="1">
      <c r="A46" s="409" t="s">
        <v>343</v>
      </c>
      <c r="B46" s="716">
        <v>141.72999999999999</v>
      </c>
      <c r="C46" s="716">
        <v>141.4</v>
      </c>
      <c r="D46" s="716">
        <v>141.4</v>
      </c>
      <c r="E46" s="717">
        <v>36.44</v>
      </c>
      <c r="F46" s="718">
        <v>35.89</v>
      </c>
      <c r="G46" s="718">
        <v>35.299999999999997</v>
      </c>
    </row>
    <row r="47" spans="1:7" ht="18.75" customHeight="1">
      <c r="A47" s="409" t="s">
        <v>344</v>
      </c>
      <c r="B47" s="716">
        <v>147.19</v>
      </c>
      <c r="C47" s="716">
        <v>148.1</v>
      </c>
      <c r="D47" s="716">
        <v>147.9</v>
      </c>
      <c r="E47" s="717">
        <v>40.67</v>
      </c>
      <c r="F47" s="718">
        <v>41.5</v>
      </c>
      <c r="G47" s="718">
        <v>40.200000000000003</v>
      </c>
    </row>
    <row r="48" spans="1:7" ht="18.75" customHeight="1">
      <c r="A48" s="411" t="s">
        <v>345</v>
      </c>
      <c r="B48" s="716">
        <v>151.99</v>
      </c>
      <c r="C48" s="716">
        <v>152.1</v>
      </c>
      <c r="D48" s="716">
        <v>152.30000000000001</v>
      </c>
      <c r="E48" s="717">
        <v>44.78</v>
      </c>
      <c r="F48" s="718">
        <v>45.4</v>
      </c>
      <c r="G48" s="718">
        <v>44.5</v>
      </c>
    </row>
    <row r="49" spans="1:7" ht="18.75" customHeight="1">
      <c r="A49" s="411" t="s">
        <v>346</v>
      </c>
      <c r="B49" s="716">
        <v>154.32</v>
      </c>
      <c r="C49" s="716">
        <v>154.9</v>
      </c>
      <c r="D49" s="716">
        <v>155</v>
      </c>
      <c r="E49" s="717">
        <v>46.93</v>
      </c>
      <c r="F49" s="718">
        <v>47.8</v>
      </c>
      <c r="G49" s="718">
        <v>47.6</v>
      </c>
    </row>
    <row r="50" spans="1:7" ht="18.75" customHeight="1">
      <c r="A50" s="414" t="s">
        <v>347</v>
      </c>
      <c r="B50" s="719">
        <v>155.66999999999999</v>
      </c>
      <c r="C50" s="719">
        <v>156.1</v>
      </c>
      <c r="D50" s="719">
        <v>156.4</v>
      </c>
      <c r="E50" s="720">
        <v>50.42</v>
      </c>
      <c r="F50" s="719">
        <v>50.8</v>
      </c>
      <c r="G50" s="719">
        <v>49.8</v>
      </c>
    </row>
    <row r="51" spans="1:7" ht="10.5" customHeight="1">
      <c r="A51" s="415" t="s">
        <v>550</v>
      </c>
      <c r="B51" s="227"/>
      <c r="C51" s="227"/>
      <c r="D51" s="227"/>
      <c r="E51" s="227"/>
      <c r="F51" s="227"/>
      <c r="G51" s="227"/>
    </row>
    <row r="52" spans="1:7" ht="11.25" customHeight="1">
      <c r="A52" s="415" t="s">
        <v>370</v>
      </c>
      <c r="B52" s="227"/>
      <c r="C52" s="227"/>
      <c r="D52" s="227"/>
      <c r="E52" s="227"/>
      <c r="F52" s="227"/>
      <c r="G52" s="227"/>
    </row>
    <row r="53" spans="1:7" ht="9.9499999999999993" customHeight="1">
      <c r="A53" s="415"/>
      <c r="B53" s="227"/>
      <c r="C53" s="227"/>
      <c r="D53" s="227"/>
      <c r="E53" s="227"/>
      <c r="F53" s="227"/>
      <c r="G53" s="227"/>
    </row>
  </sheetData>
  <mergeCells count="6">
    <mergeCell ref="A5:A6"/>
    <mergeCell ref="B5:B6"/>
    <mergeCell ref="C5:I5"/>
    <mergeCell ref="A29:A30"/>
    <mergeCell ref="B29:D29"/>
    <mergeCell ref="E29:G29"/>
  </mergeCells>
  <phoneticPr fontId="5"/>
  <pageMargins left="0.70866141732283472" right="0.70866141732283472" top="0.35433070866141736" bottom="0.35433070866141736" header="0.31496062992125984" footer="0.31496062992125984"/>
  <pageSetup paperSize="9" scale="88" orientation="portrait" r:id="rId1"/>
  <headerFooter>
    <oddFooter>&amp;C９－①</oddFooter>
  </headerFooter>
  <ignoredErrors>
    <ignoredError sqref="I23:I24 I17:I18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95"/>
  <sheetViews>
    <sheetView showGridLines="0" view="pageBreakPreview" zoomScaleNormal="100" zoomScaleSheetLayoutView="100" workbookViewId="0">
      <pane xSplit="3" ySplit="8" topLeftCell="D9" activePane="bottomRight" state="frozen"/>
      <selection activeCell="F36" sqref="F36"/>
      <selection pane="topRight" activeCell="F36" sqref="F36"/>
      <selection pane="bottomLeft" activeCell="F36" sqref="F36"/>
      <selection pane="bottomRight"/>
    </sheetView>
  </sheetViews>
  <sheetFormatPr defaultColWidth="13.375" defaultRowHeight="13.5"/>
  <cols>
    <col min="1" max="1" width="4.875" style="183" customWidth="1"/>
    <col min="2" max="2" width="6.75" style="183" bestFit="1" customWidth="1"/>
    <col min="3" max="3" width="9.5" style="183" bestFit="1" customWidth="1"/>
    <col min="4" max="5" width="9.375" style="373" bestFit="1" customWidth="1"/>
    <col min="6" max="21" width="8.625" style="373" customWidth="1"/>
    <col min="22" max="22" width="9.5" style="183" customWidth="1"/>
    <col min="23" max="16384" width="13.375" style="183"/>
  </cols>
  <sheetData>
    <row r="1" spans="1:22" ht="17.25">
      <c r="A1" s="351" t="s">
        <v>178</v>
      </c>
      <c r="B1" s="12"/>
      <c r="C1" s="12"/>
      <c r="D1" s="371"/>
      <c r="E1" s="371"/>
      <c r="F1" s="182"/>
      <c r="G1" s="372"/>
      <c r="H1" s="372"/>
      <c r="I1" s="372"/>
      <c r="J1" s="372"/>
      <c r="K1" s="372"/>
      <c r="L1" s="372"/>
      <c r="M1" s="372"/>
      <c r="N1" s="372"/>
    </row>
    <row r="2" spans="1:22" ht="8.25" customHeight="1">
      <c r="A2" s="108"/>
      <c r="B2" s="12"/>
      <c r="C2" s="12"/>
      <c r="D2" s="371"/>
      <c r="E2" s="371"/>
      <c r="F2" s="182"/>
      <c r="G2" s="372"/>
      <c r="H2" s="372"/>
      <c r="I2" s="372"/>
      <c r="J2" s="372"/>
      <c r="K2" s="372"/>
      <c r="L2" s="372"/>
      <c r="M2" s="372"/>
      <c r="N2" s="372"/>
    </row>
    <row r="3" spans="1:22" ht="17.25">
      <c r="A3" s="162" t="s">
        <v>366</v>
      </c>
      <c r="B3" s="489"/>
      <c r="C3" s="489"/>
      <c r="D3" s="371"/>
      <c r="E3" s="371"/>
      <c r="F3" s="182"/>
      <c r="G3" s="372"/>
      <c r="H3" s="372"/>
      <c r="I3" s="372"/>
      <c r="J3" s="372"/>
      <c r="K3" s="372"/>
      <c r="L3" s="372"/>
      <c r="M3" s="372"/>
      <c r="N3" s="372"/>
    </row>
    <row r="4" spans="1:22" ht="14.25" customHeight="1" thickBot="1">
      <c r="A4" s="185"/>
      <c r="B4" s="185"/>
      <c r="C4" s="185"/>
      <c r="D4" s="374"/>
      <c r="E4" s="374"/>
      <c r="F4" s="193"/>
      <c r="G4" s="375"/>
      <c r="H4" s="375"/>
      <c r="I4" s="375"/>
      <c r="J4" s="375"/>
      <c r="K4" s="375"/>
      <c r="L4" s="375"/>
      <c r="M4" s="375"/>
      <c r="N4" s="376"/>
      <c r="O4" s="376"/>
      <c r="P4" s="376"/>
      <c r="Q4" s="376"/>
      <c r="R4" s="376"/>
      <c r="S4" s="376"/>
      <c r="T4" s="376"/>
      <c r="U4" s="376"/>
      <c r="V4" s="490" t="s">
        <v>221</v>
      </c>
    </row>
    <row r="5" spans="1:22" ht="17.25" customHeight="1" thickTop="1">
      <c r="A5" s="927"/>
      <c r="B5" s="927"/>
      <c r="C5" s="928"/>
      <c r="D5" s="920" t="s">
        <v>426</v>
      </c>
      <c r="E5" s="920" t="s">
        <v>427</v>
      </c>
      <c r="F5" s="920" t="s">
        <v>425</v>
      </c>
      <c r="G5" s="920" t="s">
        <v>275</v>
      </c>
      <c r="H5" s="920" t="s">
        <v>276</v>
      </c>
      <c r="I5" s="920" t="s">
        <v>277</v>
      </c>
      <c r="J5" s="920" t="s">
        <v>278</v>
      </c>
      <c r="K5" s="920" t="s">
        <v>279</v>
      </c>
      <c r="L5" s="920" t="s">
        <v>487</v>
      </c>
      <c r="M5" s="920" t="s">
        <v>443</v>
      </c>
      <c r="N5" s="920" t="s">
        <v>488</v>
      </c>
      <c r="O5" s="933" t="s">
        <v>489</v>
      </c>
      <c r="P5" s="933" t="s">
        <v>490</v>
      </c>
      <c r="Q5" s="933" t="s">
        <v>534</v>
      </c>
      <c r="R5" s="920" t="s">
        <v>553</v>
      </c>
      <c r="S5" s="920" t="s">
        <v>624</v>
      </c>
      <c r="T5" s="920" t="s">
        <v>625</v>
      </c>
      <c r="U5" s="920" t="s">
        <v>637</v>
      </c>
      <c r="V5" s="920" t="s">
        <v>715</v>
      </c>
    </row>
    <row r="6" spans="1:22" ht="14.25" customHeight="1">
      <c r="A6" s="929"/>
      <c r="B6" s="929"/>
      <c r="C6" s="930"/>
      <c r="D6" s="921"/>
      <c r="E6" s="921"/>
      <c r="F6" s="921"/>
      <c r="G6" s="921"/>
      <c r="H6" s="921"/>
      <c r="I6" s="921"/>
      <c r="J6" s="921"/>
      <c r="K6" s="921"/>
      <c r="L6" s="921"/>
      <c r="M6" s="921"/>
      <c r="N6" s="921"/>
      <c r="O6" s="934"/>
      <c r="P6" s="934"/>
      <c r="Q6" s="934"/>
      <c r="R6" s="921"/>
      <c r="S6" s="921"/>
      <c r="T6" s="921"/>
      <c r="U6" s="921"/>
      <c r="V6" s="921"/>
    </row>
    <row r="7" spans="1:22">
      <c r="A7" s="931"/>
      <c r="B7" s="931"/>
      <c r="C7" s="932"/>
      <c r="D7" s="922"/>
      <c r="E7" s="922"/>
      <c r="F7" s="922"/>
      <c r="G7" s="922"/>
      <c r="H7" s="922"/>
      <c r="I7" s="922"/>
      <c r="J7" s="922"/>
      <c r="K7" s="922"/>
      <c r="L7" s="922"/>
      <c r="M7" s="922"/>
      <c r="N7" s="922"/>
      <c r="O7" s="935"/>
      <c r="P7" s="935"/>
      <c r="Q7" s="935"/>
      <c r="R7" s="922"/>
      <c r="S7" s="922"/>
      <c r="T7" s="922"/>
      <c r="U7" s="922"/>
      <c r="V7" s="922"/>
    </row>
    <row r="8" spans="1:22" ht="14.25" customHeight="1">
      <c r="A8" s="925" t="s">
        <v>199</v>
      </c>
      <c r="B8" s="926"/>
      <c r="C8" s="190" t="s">
        <v>200</v>
      </c>
      <c r="D8" s="370">
        <v>304</v>
      </c>
      <c r="E8" s="370">
        <v>297</v>
      </c>
      <c r="F8" s="370">
        <v>296</v>
      </c>
      <c r="G8" s="370">
        <v>293</v>
      </c>
      <c r="H8" s="370">
        <v>303</v>
      </c>
      <c r="I8" s="370">
        <v>308</v>
      </c>
      <c r="J8" s="370">
        <v>304</v>
      </c>
      <c r="K8" s="370">
        <v>306</v>
      </c>
      <c r="L8" s="370">
        <v>307</v>
      </c>
      <c r="M8" s="370" t="s">
        <v>445</v>
      </c>
      <c r="N8" s="370">
        <v>307</v>
      </c>
      <c r="O8" s="370">
        <v>308</v>
      </c>
      <c r="P8" s="370">
        <v>306</v>
      </c>
      <c r="Q8" s="370">
        <v>308</v>
      </c>
      <c r="R8" s="370" t="s">
        <v>554</v>
      </c>
      <c r="S8" s="370" t="s">
        <v>629</v>
      </c>
      <c r="T8" s="370">
        <v>266</v>
      </c>
      <c r="U8" s="370" t="s">
        <v>690</v>
      </c>
      <c r="V8" s="370" t="s">
        <v>754</v>
      </c>
    </row>
    <row r="9" spans="1:22">
      <c r="A9" s="185"/>
      <c r="B9" s="185"/>
      <c r="C9" s="195" t="s">
        <v>201</v>
      </c>
      <c r="D9" s="377">
        <v>110</v>
      </c>
      <c r="E9" s="377">
        <v>171</v>
      </c>
      <c r="F9" s="377">
        <v>137</v>
      </c>
      <c r="G9" s="377">
        <v>120</v>
      </c>
      <c r="H9" s="377">
        <v>143</v>
      </c>
      <c r="I9" s="377">
        <v>115</v>
      </c>
      <c r="J9" s="377">
        <v>131</v>
      </c>
      <c r="K9" s="377">
        <v>138</v>
      </c>
      <c r="L9" s="377">
        <v>114</v>
      </c>
      <c r="M9" s="377">
        <v>159</v>
      </c>
      <c r="N9" s="377">
        <v>144</v>
      </c>
      <c r="O9" s="377">
        <v>177</v>
      </c>
      <c r="P9" s="377">
        <v>113</v>
      </c>
      <c r="Q9" s="377">
        <v>145</v>
      </c>
      <c r="R9" s="377">
        <v>116</v>
      </c>
      <c r="S9" s="377">
        <v>66</v>
      </c>
      <c r="T9" s="377">
        <v>77</v>
      </c>
      <c r="U9" s="377">
        <v>116</v>
      </c>
      <c r="V9" s="377">
        <v>147</v>
      </c>
    </row>
    <row r="10" spans="1:22">
      <c r="A10" s="923" t="s">
        <v>202</v>
      </c>
      <c r="B10" s="924"/>
      <c r="C10" s="187" t="s">
        <v>203</v>
      </c>
      <c r="D10" s="378">
        <v>105</v>
      </c>
      <c r="E10" s="378">
        <v>157</v>
      </c>
      <c r="F10" s="378">
        <v>130</v>
      </c>
      <c r="G10" s="378">
        <v>109</v>
      </c>
      <c r="H10" s="378">
        <v>135</v>
      </c>
      <c r="I10" s="378">
        <v>116</v>
      </c>
      <c r="J10" s="378">
        <v>123</v>
      </c>
      <c r="K10" s="378">
        <v>128</v>
      </c>
      <c r="L10" s="378">
        <v>107</v>
      </c>
      <c r="M10" s="378">
        <v>143</v>
      </c>
      <c r="N10" s="378">
        <v>131</v>
      </c>
      <c r="O10" s="378">
        <v>165</v>
      </c>
      <c r="P10" s="378">
        <v>103</v>
      </c>
      <c r="Q10" s="378">
        <v>131</v>
      </c>
      <c r="R10" s="378">
        <v>110</v>
      </c>
      <c r="S10" s="378">
        <v>64</v>
      </c>
      <c r="T10" s="378">
        <v>80</v>
      </c>
      <c r="U10" s="378">
        <v>113</v>
      </c>
      <c r="V10" s="378">
        <v>140</v>
      </c>
    </row>
    <row r="11" spans="1:22">
      <c r="A11" s="918"/>
      <c r="B11" s="919"/>
      <c r="C11" s="187" t="s">
        <v>204</v>
      </c>
      <c r="D11" s="379">
        <f t="shared" ref="D11:F11" si="0">D10/D8</f>
        <v>0.34539473684210525</v>
      </c>
      <c r="E11" s="379">
        <f t="shared" si="0"/>
        <v>0.52861952861952866</v>
      </c>
      <c r="F11" s="379">
        <f t="shared" si="0"/>
        <v>0.4391891891891892</v>
      </c>
      <c r="G11" s="379">
        <v>0.35973597359735976</v>
      </c>
      <c r="H11" s="379">
        <v>0.43831168831168832</v>
      </c>
      <c r="I11" s="379">
        <v>0.38157894736842107</v>
      </c>
      <c r="J11" s="379">
        <v>0.40196078431372551</v>
      </c>
      <c r="K11" s="379">
        <v>0.41693811074918569</v>
      </c>
      <c r="L11" s="379">
        <v>0.34853420195439738</v>
      </c>
      <c r="M11" s="379">
        <v>0.46885245901639344</v>
      </c>
      <c r="N11" s="379">
        <v>0.42699999999999999</v>
      </c>
      <c r="O11" s="379">
        <v>0.53600000000000003</v>
      </c>
      <c r="P11" s="379">
        <v>0.33700000000000002</v>
      </c>
      <c r="Q11" s="379">
        <v>0.42499999999999999</v>
      </c>
      <c r="R11" s="379">
        <v>0.35899999999999999</v>
      </c>
      <c r="S11" s="379">
        <v>0.22900000000000001</v>
      </c>
      <c r="T11" s="379">
        <v>0.30099999999999999</v>
      </c>
      <c r="U11" s="379">
        <v>0.36299999999999999</v>
      </c>
      <c r="V11" s="379">
        <v>0.45600000000000002</v>
      </c>
    </row>
    <row r="12" spans="1:22">
      <c r="A12" s="184"/>
      <c r="B12" s="184"/>
      <c r="C12" s="189" t="s">
        <v>205</v>
      </c>
      <c r="D12" s="380">
        <v>62037</v>
      </c>
      <c r="E12" s="380">
        <v>67337</v>
      </c>
      <c r="F12" s="380">
        <v>48758</v>
      </c>
      <c r="G12" s="380">
        <v>45041</v>
      </c>
      <c r="H12" s="380">
        <v>38353</v>
      </c>
      <c r="I12" s="380">
        <v>40274</v>
      </c>
      <c r="J12" s="380">
        <v>45971</v>
      </c>
      <c r="K12" s="380">
        <v>46568</v>
      </c>
      <c r="L12" s="380">
        <v>37724</v>
      </c>
      <c r="M12" s="380">
        <v>45615</v>
      </c>
      <c r="N12" s="380">
        <v>39841</v>
      </c>
      <c r="O12" s="380">
        <v>62694</v>
      </c>
      <c r="P12" s="380">
        <v>42781</v>
      </c>
      <c r="Q12" s="380">
        <v>45226</v>
      </c>
      <c r="R12" s="380">
        <v>33489</v>
      </c>
      <c r="S12" s="380">
        <v>13739</v>
      </c>
      <c r="T12" s="380">
        <v>15916</v>
      </c>
      <c r="U12" s="380">
        <v>24999</v>
      </c>
      <c r="V12" s="380">
        <v>28071</v>
      </c>
    </row>
    <row r="13" spans="1:22">
      <c r="A13" s="185"/>
      <c r="B13" s="185"/>
      <c r="C13" s="195" t="s">
        <v>201</v>
      </c>
      <c r="D13" s="377">
        <v>193</v>
      </c>
      <c r="E13" s="377">
        <v>197</v>
      </c>
      <c r="F13" s="377">
        <v>193</v>
      </c>
      <c r="G13" s="377">
        <v>156</v>
      </c>
      <c r="H13" s="377">
        <v>146</v>
      </c>
      <c r="I13" s="377">
        <v>164</v>
      </c>
      <c r="J13" s="377">
        <v>169</v>
      </c>
      <c r="K13" s="377">
        <v>183</v>
      </c>
      <c r="L13" s="377">
        <v>179</v>
      </c>
      <c r="M13" s="377">
        <v>176</v>
      </c>
      <c r="N13" s="377">
        <v>185</v>
      </c>
      <c r="O13" s="377">
        <v>166</v>
      </c>
      <c r="P13" s="377">
        <v>171</v>
      </c>
      <c r="Q13" s="377">
        <v>173</v>
      </c>
      <c r="R13" s="377">
        <v>157</v>
      </c>
      <c r="S13" s="377">
        <v>66</v>
      </c>
      <c r="T13" s="377">
        <v>95</v>
      </c>
      <c r="U13" s="377">
        <v>171</v>
      </c>
      <c r="V13" s="377">
        <v>169</v>
      </c>
    </row>
    <row r="14" spans="1:22">
      <c r="A14" s="923" t="s">
        <v>206</v>
      </c>
      <c r="B14" s="924"/>
      <c r="C14" s="187" t="s">
        <v>203</v>
      </c>
      <c r="D14" s="378">
        <v>177</v>
      </c>
      <c r="E14" s="378">
        <v>179</v>
      </c>
      <c r="F14" s="378">
        <v>171</v>
      </c>
      <c r="G14" s="378">
        <v>141</v>
      </c>
      <c r="H14" s="378">
        <v>136</v>
      </c>
      <c r="I14" s="378">
        <v>157</v>
      </c>
      <c r="J14" s="378">
        <v>155</v>
      </c>
      <c r="K14" s="378">
        <v>164</v>
      </c>
      <c r="L14" s="378">
        <v>161</v>
      </c>
      <c r="M14" s="378">
        <v>157</v>
      </c>
      <c r="N14" s="378">
        <v>166</v>
      </c>
      <c r="O14" s="378">
        <v>148</v>
      </c>
      <c r="P14" s="378">
        <v>148</v>
      </c>
      <c r="Q14" s="378">
        <v>156</v>
      </c>
      <c r="R14" s="378">
        <v>145</v>
      </c>
      <c r="S14" s="378">
        <v>62</v>
      </c>
      <c r="T14" s="378">
        <v>91</v>
      </c>
      <c r="U14" s="378">
        <v>157</v>
      </c>
      <c r="V14" s="378">
        <v>157</v>
      </c>
    </row>
    <row r="15" spans="1:22">
      <c r="A15" s="918"/>
      <c r="B15" s="919"/>
      <c r="C15" s="187" t="s">
        <v>204</v>
      </c>
      <c r="D15" s="379">
        <f t="shared" ref="D15:F15" si="1">D14/D8</f>
        <v>0.58223684210526316</v>
      </c>
      <c r="E15" s="379">
        <f t="shared" si="1"/>
        <v>0.60269360269360273</v>
      </c>
      <c r="F15" s="379">
        <f t="shared" si="1"/>
        <v>0.57770270270270274</v>
      </c>
      <c r="G15" s="379">
        <v>0.46534653465346537</v>
      </c>
      <c r="H15" s="379">
        <v>0.44155844155844154</v>
      </c>
      <c r="I15" s="379">
        <v>0.51644736842105265</v>
      </c>
      <c r="J15" s="379">
        <v>0.50653594771241828</v>
      </c>
      <c r="K15" s="379">
        <v>0.53420195439739415</v>
      </c>
      <c r="L15" s="379">
        <v>0.52442996742671011</v>
      </c>
      <c r="M15" s="379">
        <v>0.51475409836065578</v>
      </c>
      <c r="N15" s="379">
        <v>0.54100000000000004</v>
      </c>
      <c r="O15" s="379">
        <v>0.48099999999999998</v>
      </c>
      <c r="P15" s="379">
        <v>0.48399999999999999</v>
      </c>
      <c r="Q15" s="379">
        <v>0.50600000000000001</v>
      </c>
      <c r="R15" s="379">
        <v>0.47399999999999998</v>
      </c>
      <c r="S15" s="379">
        <v>0.221</v>
      </c>
      <c r="T15" s="379">
        <v>0.34200000000000003</v>
      </c>
      <c r="U15" s="379">
        <v>0.505</v>
      </c>
      <c r="V15" s="379">
        <v>0.51100000000000001</v>
      </c>
    </row>
    <row r="16" spans="1:22">
      <c r="A16" s="184"/>
      <c r="B16" s="184"/>
      <c r="C16" s="189" t="s">
        <v>205</v>
      </c>
      <c r="D16" s="380">
        <v>41367</v>
      </c>
      <c r="E16" s="380">
        <v>37594</v>
      </c>
      <c r="F16" s="380">
        <v>25755</v>
      </c>
      <c r="G16" s="380">
        <v>19416</v>
      </c>
      <c r="H16" s="380">
        <v>19673</v>
      </c>
      <c r="I16" s="380">
        <v>21858</v>
      </c>
      <c r="J16" s="380">
        <v>20832</v>
      </c>
      <c r="K16" s="380">
        <v>19876</v>
      </c>
      <c r="L16" s="380">
        <v>19733</v>
      </c>
      <c r="M16" s="380">
        <v>19700</v>
      </c>
      <c r="N16" s="380">
        <v>19622</v>
      </c>
      <c r="O16" s="380">
        <v>19680</v>
      </c>
      <c r="P16" s="380">
        <v>20393</v>
      </c>
      <c r="Q16" s="380">
        <v>22265</v>
      </c>
      <c r="R16" s="380">
        <v>18264</v>
      </c>
      <c r="S16" s="380">
        <v>5527</v>
      </c>
      <c r="T16" s="380">
        <v>8322</v>
      </c>
      <c r="U16" s="380">
        <v>12621</v>
      </c>
      <c r="V16" s="380">
        <v>19346</v>
      </c>
    </row>
    <row r="17" spans="1:22">
      <c r="A17" s="185"/>
      <c r="B17" s="185"/>
      <c r="C17" s="195" t="s">
        <v>201</v>
      </c>
      <c r="D17" s="377">
        <v>423</v>
      </c>
      <c r="E17" s="377">
        <v>589</v>
      </c>
      <c r="F17" s="377">
        <v>447</v>
      </c>
      <c r="G17" s="377">
        <v>332</v>
      </c>
      <c r="H17" s="377">
        <v>313</v>
      </c>
      <c r="I17" s="377">
        <v>304</v>
      </c>
      <c r="J17" s="377">
        <v>268</v>
      </c>
      <c r="K17" s="377">
        <v>276</v>
      </c>
      <c r="L17" s="377">
        <v>317</v>
      </c>
      <c r="M17" s="377">
        <v>321</v>
      </c>
      <c r="N17" s="377">
        <v>346</v>
      </c>
      <c r="O17" s="377">
        <v>296</v>
      </c>
      <c r="P17" s="377">
        <v>252</v>
      </c>
      <c r="Q17" s="377">
        <v>250</v>
      </c>
      <c r="R17" s="377">
        <v>246</v>
      </c>
      <c r="S17" s="377">
        <v>138</v>
      </c>
      <c r="T17" s="377">
        <v>152</v>
      </c>
      <c r="U17" s="377">
        <v>234</v>
      </c>
      <c r="V17" s="377">
        <v>248</v>
      </c>
    </row>
    <row r="18" spans="1:22">
      <c r="A18" s="923" t="s">
        <v>207</v>
      </c>
      <c r="B18" s="924"/>
      <c r="C18" s="187" t="s">
        <v>203</v>
      </c>
      <c r="D18" s="378">
        <v>230</v>
      </c>
      <c r="E18" s="378">
        <v>272</v>
      </c>
      <c r="F18" s="378">
        <v>250</v>
      </c>
      <c r="G18" s="378">
        <v>201</v>
      </c>
      <c r="H18" s="378">
        <v>203</v>
      </c>
      <c r="I18" s="378">
        <v>204</v>
      </c>
      <c r="J18" s="378">
        <v>198</v>
      </c>
      <c r="K18" s="378">
        <v>196</v>
      </c>
      <c r="L18" s="378">
        <v>217</v>
      </c>
      <c r="M18" s="378">
        <v>228</v>
      </c>
      <c r="N18" s="378">
        <v>223</v>
      </c>
      <c r="O18" s="378">
        <v>204</v>
      </c>
      <c r="P18" s="378">
        <v>192</v>
      </c>
      <c r="Q18" s="378">
        <v>189</v>
      </c>
      <c r="R18" s="378">
        <v>183</v>
      </c>
      <c r="S18" s="378">
        <v>117</v>
      </c>
      <c r="T18" s="378">
        <v>123</v>
      </c>
      <c r="U18" s="378">
        <v>187</v>
      </c>
      <c r="V18" s="378">
        <v>206</v>
      </c>
    </row>
    <row r="19" spans="1:22">
      <c r="A19" s="918"/>
      <c r="B19" s="919"/>
      <c r="C19" s="187" t="s">
        <v>204</v>
      </c>
      <c r="D19" s="379">
        <f t="shared" ref="D19:F19" si="2">D18/D8</f>
        <v>0.75657894736842102</v>
      </c>
      <c r="E19" s="379">
        <f t="shared" si="2"/>
        <v>0.91582491582491588</v>
      </c>
      <c r="F19" s="379">
        <f t="shared" si="2"/>
        <v>0.84459459459459463</v>
      </c>
      <c r="G19" s="379">
        <v>0.6633663366336634</v>
      </c>
      <c r="H19" s="379">
        <v>0.65909090909090906</v>
      </c>
      <c r="I19" s="379">
        <v>0.67105263157894735</v>
      </c>
      <c r="J19" s="379">
        <v>0.6470588235294118</v>
      </c>
      <c r="K19" s="379">
        <v>0.6384364820846905</v>
      </c>
      <c r="L19" s="379">
        <v>0.70684039087947881</v>
      </c>
      <c r="M19" s="379">
        <v>0.74754098360655741</v>
      </c>
      <c r="N19" s="379">
        <v>0.72599999999999998</v>
      </c>
      <c r="O19" s="379">
        <v>0.66200000000000003</v>
      </c>
      <c r="P19" s="379">
        <v>0.627</v>
      </c>
      <c r="Q19" s="379">
        <v>0.61399999999999999</v>
      </c>
      <c r="R19" s="379">
        <v>0.59799999999999998</v>
      </c>
      <c r="S19" s="379">
        <v>0.41799999999999998</v>
      </c>
      <c r="T19" s="379">
        <v>0.46200000000000002</v>
      </c>
      <c r="U19" s="379">
        <v>0.60099999999999998</v>
      </c>
      <c r="V19" s="379">
        <v>0.67100000000000004</v>
      </c>
    </row>
    <row r="20" spans="1:22">
      <c r="A20" s="184"/>
      <c r="B20" s="184"/>
      <c r="C20" s="189" t="s">
        <v>205</v>
      </c>
      <c r="D20" s="380">
        <v>11415</v>
      </c>
      <c r="E20" s="380">
        <v>10969</v>
      </c>
      <c r="F20" s="380">
        <v>8502</v>
      </c>
      <c r="G20" s="380">
        <v>5734</v>
      </c>
      <c r="H20" s="380">
        <v>7171</v>
      </c>
      <c r="I20" s="380">
        <v>6923</v>
      </c>
      <c r="J20" s="380">
        <v>7462</v>
      </c>
      <c r="K20" s="380">
        <v>6365</v>
      </c>
      <c r="L20" s="380">
        <v>7668</v>
      </c>
      <c r="M20" s="380">
        <v>7308</v>
      </c>
      <c r="N20" s="380">
        <v>9098</v>
      </c>
      <c r="O20" s="380">
        <v>8172</v>
      </c>
      <c r="P20" s="380">
        <v>6138</v>
      </c>
      <c r="Q20" s="380">
        <v>6432</v>
      </c>
      <c r="R20" s="380">
        <v>5238</v>
      </c>
      <c r="S20" s="380">
        <v>3451</v>
      </c>
      <c r="T20" s="380">
        <v>3975</v>
      </c>
      <c r="U20" s="380">
        <v>5672</v>
      </c>
      <c r="V20" s="380">
        <v>5101</v>
      </c>
    </row>
    <row r="21" spans="1:22">
      <c r="A21" s="185"/>
      <c r="B21" s="185"/>
      <c r="C21" s="195" t="s">
        <v>201</v>
      </c>
      <c r="D21" s="377">
        <v>578</v>
      </c>
      <c r="E21" s="377">
        <v>427</v>
      </c>
      <c r="F21" s="377">
        <v>337</v>
      </c>
      <c r="G21" s="377">
        <v>423</v>
      </c>
      <c r="H21" s="377">
        <v>539</v>
      </c>
      <c r="I21" s="377">
        <v>561</v>
      </c>
      <c r="J21" s="377">
        <v>571</v>
      </c>
      <c r="K21" s="377">
        <v>614</v>
      </c>
      <c r="L21" s="377">
        <v>602</v>
      </c>
      <c r="M21" s="377">
        <v>529</v>
      </c>
      <c r="N21" s="377">
        <v>529</v>
      </c>
      <c r="O21" s="377">
        <v>653</v>
      </c>
      <c r="P21" s="377">
        <v>609</v>
      </c>
      <c r="Q21" s="377">
        <v>602</v>
      </c>
      <c r="R21" s="377">
        <v>519</v>
      </c>
      <c r="S21" s="377">
        <v>218</v>
      </c>
      <c r="T21" s="377">
        <v>307</v>
      </c>
      <c r="U21" s="377">
        <v>389</v>
      </c>
      <c r="V21" s="377">
        <v>462</v>
      </c>
    </row>
    <row r="22" spans="1:22">
      <c r="A22" s="923" t="s">
        <v>208</v>
      </c>
      <c r="B22" s="924"/>
      <c r="C22" s="187" t="s">
        <v>203</v>
      </c>
      <c r="D22" s="378">
        <v>293</v>
      </c>
      <c r="E22" s="378">
        <v>229</v>
      </c>
      <c r="F22" s="378">
        <v>242</v>
      </c>
      <c r="G22" s="378">
        <v>248</v>
      </c>
      <c r="H22" s="378">
        <v>267</v>
      </c>
      <c r="I22" s="378">
        <v>275</v>
      </c>
      <c r="J22" s="378">
        <v>270</v>
      </c>
      <c r="K22" s="378">
        <v>281</v>
      </c>
      <c r="L22" s="378">
        <v>281</v>
      </c>
      <c r="M22" s="378">
        <v>280</v>
      </c>
      <c r="N22" s="378">
        <v>277</v>
      </c>
      <c r="O22" s="378">
        <v>283</v>
      </c>
      <c r="P22" s="378">
        <v>281</v>
      </c>
      <c r="Q22" s="378">
        <v>294</v>
      </c>
      <c r="R22" s="378">
        <v>266</v>
      </c>
      <c r="S22" s="378">
        <v>154</v>
      </c>
      <c r="T22" s="378">
        <v>211</v>
      </c>
      <c r="U22" s="378">
        <v>238</v>
      </c>
      <c r="V22" s="378">
        <v>236</v>
      </c>
    </row>
    <row r="23" spans="1:22">
      <c r="A23" s="918"/>
      <c r="B23" s="919"/>
      <c r="C23" s="187" t="s">
        <v>204</v>
      </c>
      <c r="D23" s="379">
        <f t="shared" ref="D23:F23" si="3">D22/D8</f>
        <v>0.96381578947368418</v>
      </c>
      <c r="E23" s="379">
        <f t="shared" si="3"/>
        <v>0.77104377104377109</v>
      </c>
      <c r="F23" s="379">
        <f t="shared" si="3"/>
        <v>0.81756756756756754</v>
      </c>
      <c r="G23" s="379">
        <v>0.81848184818481851</v>
      </c>
      <c r="H23" s="379">
        <v>0.86688311688311692</v>
      </c>
      <c r="I23" s="379">
        <v>0.90460526315789469</v>
      </c>
      <c r="J23" s="379">
        <v>0.88235294117647056</v>
      </c>
      <c r="K23" s="379">
        <v>0.91530944625407162</v>
      </c>
      <c r="L23" s="379">
        <v>0.91530944625407162</v>
      </c>
      <c r="M23" s="379">
        <v>0.91803278688524592</v>
      </c>
      <c r="N23" s="379">
        <v>0.90200000000000002</v>
      </c>
      <c r="O23" s="379">
        <v>0.91900000000000004</v>
      </c>
      <c r="P23" s="379">
        <v>0.91800000000000004</v>
      </c>
      <c r="Q23" s="379">
        <v>0.95499999999999996</v>
      </c>
      <c r="R23" s="379">
        <v>0.86899999999999999</v>
      </c>
      <c r="S23" s="379">
        <v>0.55000000000000004</v>
      </c>
      <c r="T23" s="379">
        <v>0.79300000000000004</v>
      </c>
      <c r="U23" s="379">
        <v>0.76500000000000001</v>
      </c>
      <c r="V23" s="379">
        <v>0.76900000000000002</v>
      </c>
    </row>
    <row r="24" spans="1:22">
      <c r="A24" s="184"/>
      <c r="B24" s="184"/>
      <c r="C24" s="189" t="s">
        <v>205</v>
      </c>
      <c r="D24" s="380">
        <v>8414</v>
      </c>
      <c r="E24" s="380">
        <v>6507</v>
      </c>
      <c r="F24" s="380">
        <v>5069</v>
      </c>
      <c r="G24" s="380">
        <v>5252</v>
      </c>
      <c r="H24" s="380">
        <v>7423</v>
      </c>
      <c r="I24" s="380">
        <v>8120</v>
      </c>
      <c r="J24" s="380">
        <v>7681</v>
      </c>
      <c r="K24" s="380">
        <v>7770</v>
      </c>
      <c r="L24" s="380">
        <v>7682</v>
      </c>
      <c r="M24" s="380">
        <v>7016</v>
      </c>
      <c r="N24" s="380">
        <v>7173</v>
      </c>
      <c r="O24" s="380">
        <v>9664</v>
      </c>
      <c r="P24" s="380">
        <v>8035</v>
      </c>
      <c r="Q24" s="380">
        <v>8056</v>
      </c>
      <c r="R24" s="380">
        <v>6316</v>
      </c>
      <c r="S24" s="380">
        <v>2783</v>
      </c>
      <c r="T24" s="380">
        <v>3346</v>
      </c>
      <c r="U24" s="380">
        <v>3650</v>
      </c>
      <c r="V24" s="380">
        <v>5304</v>
      </c>
    </row>
    <row r="25" spans="1:22">
      <c r="A25" s="185"/>
      <c r="B25" s="185"/>
      <c r="C25" s="195" t="s">
        <v>201</v>
      </c>
      <c r="D25" s="377">
        <v>43</v>
      </c>
      <c r="E25" s="377">
        <v>45</v>
      </c>
      <c r="F25" s="377">
        <v>70</v>
      </c>
      <c r="G25" s="377">
        <v>61</v>
      </c>
      <c r="H25" s="377">
        <v>61</v>
      </c>
      <c r="I25" s="377">
        <v>64</v>
      </c>
      <c r="J25" s="377">
        <v>80</v>
      </c>
      <c r="K25" s="377">
        <v>74</v>
      </c>
      <c r="L25" s="377">
        <v>61</v>
      </c>
      <c r="M25" s="377">
        <v>72</v>
      </c>
      <c r="N25" s="377">
        <v>53</v>
      </c>
      <c r="O25" s="377">
        <v>53</v>
      </c>
      <c r="P25" s="377">
        <v>39</v>
      </c>
      <c r="Q25" s="377">
        <v>57</v>
      </c>
      <c r="R25" s="377">
        <v>40</v>
      </c>
      <c r="S25" s="377">
        <v>51</v>
      </c>
      <c r="T25" s="377">
        <v>75</v>
      </c>
      <c r="U25" s="377">
        <v>116</v>
      </c>
      <c r="V25" s="377">
        <v>101</v>
      </c>
    </row>
    <row r="26" spans="1:22">
      <c r="A26" s="923" t="s">
        <v>209</v>
      </c>
      <c r="B26" s="924"/>
      <c r="C26" s="187" t="s">
        <v>203</v>
      </c>
      <c r="D26" s="378">
        <v>163</v>
      </c>
      <c r="E26" s="378">
        <v>147</v>
      </c>
      <c r="F26" s="378">
        <v>158</v>
      </c>
      <c r="G26" s="378">
        <v>152</v>
      </c>
      <c r="H26" s="378">
        <v>152</v>
      </c>
      <c r="I26" s="378">
        <v>139</v>
      </c>
      <c r="J26" s="378">
        <v>161</v>
      </c>
      <c r="K26" s="378">
        <v>165</v>
      </c>
      <c r="L26" s="378">
        <v>150</v>
      </c>
      <c r="M26" s="378">
        <v>195</v>
      </c>
      <c r="N26" s="378">
        <v>134</v>
      </c>
      <c r="O26" s="378">
        <v>142</v>
      </c>
      <c r="P26" s="378">
        <v>112</v>
      </c>
      <c r="Q26" s="378">
        <v>131</v>
      </c>
      <c r="R26" s="378">
        <v>94</v>
      </c>
      <c r="S26" s="378">
        <v>86</v>
      </c>
      <c r="T26" s="378">
        <v>111</v>
      </c>
      <c r="U26" s="378">
        <v>178</v>
      </c>
      <c r="V26" s="378">
        <v>155</v>
      </c>
    </row>
    <row r="27" spans="1:22">
      <c r="A27" s="918"/>
      <c r="B27" s="919"/>
      <c r="C27" s="187" t="s">
        <v>204</v>
      </c>
      <c r="D27" s="379">
        <f t="shared" ref="D27:F27" si="4">D26/D8</f>
        <v>0.53618421052631582</v>
      </c>
      <c r="E27" s="379">
        <f t="shared" si="4"/>
        <v>0.49494949494949497</v>
      </c>
      <c r="F27" s="379">
        <f t="shared" si="4"/>
        <v>0.53378378378378377</v>
      </c>
      <c r="G27" s="379">
        <v>0.50165016501650161</v>
      </c>
      <c r="H27" s="379">
        <v>0.4935064935064935</v>
      </c>
      <c r="I27" s="379">
        <v>0.45723684210526316</v>
      </c>
      <c r="J27" s="379">
        <v>0.52614379084967322</v>
      </c>
      <c r="K27" s="379">
        <v>0.53745928338762217</v>
      </c>
      <c r="L27" s="379">
        <v>0.48859934853420195</v>
      </c>
      <c r="M27" s="379">
        <v>0.63934426229508201</v>
      </c>
      <c r="N27" s="379">
        <v>0.436</v>
      </c>
      <c r="O27" s="379">
        <v>0.46100000000000002</v>
      </c>
      <c r="P27" s="379">
        <v>0.36599999999999999</v>
      </c>
      <c r="Q27" s="379">
        <v>0.42499999999999999</v>
      </c>
      <c r="R27" s="379">
        <v>0.307</v>
      </c>
      <c r="S27" s="379">
        <v>0.307</v>
      </c>
      <c r="T27" s="379">
        <v>0.41699999999999998</v>
      </c>
      <c r="U27" s="379">
        <v>0.57199999999999995</v>
      </c>
      <c r="V27" s="379">
        <v>0.505</v>
      </c>
    </row>
    <row r="28" spans="1:22">
      <c r="A28" s="184"/>
      <c r="B28" s="184"/>
      <c r="C28" s="189" t="s">
        <v>205</v>
      </c>
      <c r="D28" s="380">
        <v>16846</v>
      </c>
      <c r="E28" s="380">
        <v>13597</v>
      </c>
      <c r="F28" s="380">
        <v>11988</v>
      </c>
      <c r="G28" s="380">
        <v>8649</v>
      </c>
      <c r="H28" s="380">
        <v>12061</v>
      </c>
      <c r="I28" s="380">
        <v>10453</v>
      </c>
      <c r="J28" s="380">
        <v>11652</v>
      </c>
      <c r="K28" s="380">
        <v>11744</v>
      </c>
      <c r="L28" s="380">
        <v>9067</v>
      </c>
      <c r="M28" s="380">
        <v>13985</v>
      </c>
      <c r="N28" s="380">
        <v>8430</v>
      </c>
      <c r="O28" s="380">
        <v>8345</v>
      </c>
      <c r="P28" s="380">
        <v>7643</v>
      </c>
      <c r="Q28" s="380">
        <v>9443</v>
      </c>
      <c r="R28" s="380">
        <v>6197</v>
      </c>
      <c r="S28" s="380">
        <v>2850</v>
      </c>
      <c r="T28" s="380">
        <v>3699</v>
      </c>
      <c r="U28" s="380">
        <v>5544</v>
      </c>
      <c r="V28" s="380">
        <v>7492</v>
      </c>
    </row>
    <row r="29" spans="1:22">
      <c r="A29" s="185"/>
      <c r="B29" s="185"/>
      <c r="C29" s="195" t="s">
        <v>201</v>
      </c>
      <c r="D29" s="377">
        <v>211</v>
      </c>
      <c r="E29" s="377">
        <v>261</v>
      </c>
      <c r="F29" s="377">
        <v>197</v>
      </c>
      <c r="G29" s="377">
        <v>172</v>
      </c>
      <c r="H29" s="377">
        <v>155</v>
      </c>
      <c r="I29" s="377">
        <v>154</v>
      </c>
      <c r="J29" s="377">
        <v>179</v>
      </c>
      <c r="K29" s="377">
        <v>209</v>
      </c>
      <c r="L29" s="377">
        <v>172</v>
      </c>
      <c r="M29" s="377">
        <v>190</v>
      </c>
      <c r="N29" s="377">
        <v>165</v>
      </c>
      <c r="O29" s="377" t="s">
        <v>493</v>
      </c>
      <c r="P29" s="377" t="s">
        <v>430</v>
      </c>
      <c r="Q29" s="377" t="s">
        <v>77</v>
      </c>
      <c r="R29" s="377" t="s">
        <v>179</v>
      </c>
      <c r="S29" s="377" t="s">
        <v>628</v>
      </c>
      <c r="T29" s="377" t="s">
        <v>77</v>
      </c>
      <c r="U29" s="377" t="s">
        <v>179</v>
      </c>
      <c r="V29" s="377" t="s">
        <v>179</v>
      </c>
    </row>
    <row r="30" spans="1:22">
      <c r="A30" s="923" t="s">
        <v>210</v>
      </c>
      <c r="B30" s="924"/>
      <c r="C30" s="187" t="s">
        <v>203</v>
      </c>
      <c r="D30" s="378">
        <v>161</v>
      </c>
      <c r="E30" s="378">
        <v>223</v>
      </c>
      <c r="F30" s="378">
        <v>191</v>
      </c>
      <c r="G30" s="378">
        <v>161</v>
      </c>
      <c r="H30" s="378">
        <v>151</v>
      </c>
      <c r="I30" s="378">
        <v>152</v>
      </c>
      <c r="J30" s="378">
        <v>170</v>
      </c>
      <c r="K30" s="378">
        <v>192</v>
      </c>
      <c r="L30" s="378">
        <v>165</v>
      </c>
      <c r="M30" s="378">
        <v>187</v>
      </c>
      <c r="N30" s="378">
        <v>164</v>
      </c>
      <c r="O30" s="378" t="s">
        <v>493</v>
      </c>
      <c r="P30" s="378" t="s">
        <v>493</v>
      </c>
      <c r="Q30" s="378" t="s">
        <v>77</v>
      </c>
      <c r="R30" s="378" t="s">
        <v>179</v>
      </c>
      <c r="S30" s="378" t="s">
        <v>628</v>
      </c>
      <c r="T30" s="378" t="s">
        <v>77</v>
      </c>
      <c r="U30" s="378" t="s">
        <v>179</v>
      </c>
      <c r="V30" s="378" t="s">
        <v>179</v>
      </c>
    </row>
    <row r="31" spans="1:22">
      <c r="A31" s="918"/>
      <c r="B31" s="919"/>
      <c r="C31" s="187" t="s">
        <v>204</v>
      </c>
      <c r="D31" s="379">
        <f t="shared" ref="D31:F31" si="5">D30/D8</f>
        <v>0.52960526315789469</v>
      </c>
      <c r="E31" s="379">
        <f t="shared" si="5"/>
        <v>0.75084175084175087</v>
      </c>
      <c r="F31" s="379">
        <f t="shared" si="5"/>
        <v>0.64527027027027029</v>
      </c>
      <c r="G31" s="379">
        <v>0.53135313531353134</v>
      </c>
      <c r="H31" s="379">
        <v>0.49025974025974028</v>
      </c>
      <c r="I31" s="379">
        <v>0.5</v>
      </c>
      <c r="J31" s="379">
        <v>0.55555555555555558</v>
      </c>
      <c r="K31" s="379">
        <v>0.62540716612377845</v>
      </c>
      <c r="L31" s="379">
        <v>0.53745928338762217</v>
      </c>
      <c r="M31" s="379">
        <v>0.61311475409836069</v>
      </c>
      <c r="N31" s="379">
        <v>0.53400000000000003</v>
      </c>
      <c r="O31" s="379" t="s">
        <v>493</v>
      </c>
      <c r="P31" s="379" t="s">
        <v>493</v>
      </c>
      <c r="Q31" s="379" t="s">
        <v>77</v>
      </c>
      <c r="R31" s="379" t="s">
        <v>179</v>
      </c>
      <c r="S31" s="379" t="s">
        <v>628</v>
      </c>
      <c r="T31" s="379" t="s">
        <v>77</v>
      </c>
      <c r="U31" s="379" t="s">
        <v>179</v>
      </c>
      <c r="V31" s="379" t="s">
        <v>179</v>
      </c>
    </row>
    <row r="32" spans="1:22">
      <c r="A32" s="184"/>
      <c r="B32" s="184"/>
      <c r="C32" s="189" t="s">
        <v>205</v>
      </c>
      <c r="D32" s="380">
        <v>2687</v>
      </c>
      <c r="E32" s="380">
        <v>3982</v>
      </c>
      <c r="F32" s="380">
        <v>3019</v>
      </c>
      <c r="G32" s="380">
        <v>3931</v>
      </c>
      <c r="H32" s="380">
        <v>4574</v>
      </c>
      <c r="I32" s="380">
        <v>3789</v>
      </c>
      <c r="J32" s="380">
        <v>3976</v>
      </c>
      <c r="K32" s="380">
        <v>4592</v>
      </c>
      <c r="L32" s="380">
        <v>5476</v>
      </c>
      <c r="M32" s="380">
        <v>5550</v>
      </c>
      <c r="N32" s="380">
        <v>4145</v>
      </c>
      <c r="O32" s="380" t="s">
        <v>493</v>
      </c>
      <c r="P32" s="380" t="s">
        <v>493</v>
      </c>
      <c r="Q32" s="380" t="s">
        <v>77</v>
      </c>
      <c r="R32" s="380" t="s">
        <v>179</v>
      </c>
      <c r="S32" s="380" t="s">
        <v>628</v>
      </c>
      <c r="T32" s="380" t="s">
        <v>77</v>
      </c>
      <c r="U32" s="380" t="s">
        <v>179</v>
      </c>
      <c r="V32" s="380" t="s">
        <v>179</v>
      </c>
    </row>
    <row r="33" spans="1:23">
      <c r="A33" s="185"/>
      <c r="B33" s="185"/>
      <c r="C33" s="195" t="s">
        <v>201</v>
      </c>
      <c r="D33" s="377">
        <v>0</v>
      </c>
      <c r="E33" s="377">
        <v>0</v>
      </c>
      <c r="F33" s="377">
        <v>0</v>
      </c>
      <c r="G33" s="377">
        <v>0</v>
      </c>
      <c r="H33" s="377">
        <v>0</v>
      </c>
      <c r="I33" s="377">
        <v>0</v>
      </c>
      <c r="J33" s="377">
        <v>53</v>
      </c>
      <c r="K33" s="377">
        <v>70</v>
      </c>
      <c r="L33" s="377">
        <v>85</v>
      </c>
      <c r="M33" s="377">
        <v>164</v>
      </c>
      <c r="N33" s="377">
        <v>185</v>
      </c>
      <c r="O33" s="377">
        <v>163</v>
      </c>
      <c r="P33" s="377">
        <v>161</v>
      </c>
      <c r="Q33" s="377">
        <v>179</v>
      </c>
      <c r="R33" s="377">
        <v>242</v>
      </c>
      <c r="S33" s="377">
        <v>169</v>
      </c>
      <c r="T33" s="377">
        <v>166</v>
      </c>
      <c r="U33" s="377">
        <v>234</v>
      </c>
      <c r="V33" s="377">
        <v>233</v>
      </c>
    </row>
    <row r="34" spans="1:23">
      <c r="A34" s="916" t="s">
        <v>211</v>
      </c>
      <c r="B34" s="917"/>
      <c r="C34" s="187" t="s">
        <v>203</v>
      </c>
      <c r="D34" s="378">
        <v>0</v>
      </c>
      <c r="E34" s="378">
        <v>0</v>
      </c>
      <c r="F34" s="378">
        <v>0</v>
      </c>
      <c r="G34" s="378">
        <v>0</v>
      </c>
      <c r="H34" s="378">
        <v>0</v>
      </c>
      <c r="I34" s="378">
        <v>0</v>
      </c>
      <c r="J34" s="378">
        <v>52</v>
      </c>
      <c r="K34" s="378">
        <v>70</v>
      </c>
      <c r="L34" s="378">
        <v>82</v>
      </c>
      <c r="M34" s="378">
        <v>157</v>
      </c>
      <c r="N34" s="378">
        <v>176</v>
      </c>
      <c r="O34" s="378">
        <v>153</v>
      </c>
      <c r="P34" s="378">
        <v>155</v>
      </c>
      <c r="Q34" s="378">
        <v>171</v>
      </c>
      <c r="R34" s="378">
        <v>212</v>
      </c>
      <c r="S34" s="378">
        <v>157</v>
      </c>
      <c r="T34" s="378">
        <v>159</v>
      </c>
      <c r="U34" s="378">
        <v>210</v>
      </c>
      <c r="V34" s="378">
        <v>206</v>
      </c>
    </row>
    <row r="35" spans="1:23">
      <c r="A35" s="918"/>
      <c r="B35" s="919"/>
      <c r="C35" s="187" t="s">
        <v>204</v>
      </c>
      <c r="D35" s="379" t="s">
        <v>286</v>
      </c>
      <c r="E35" s="379" t="s">
        <v>286</v>
      </c>
      <c r="F35" s="379" t="s">
        <v>286</v>
      </c>
      <c r="G35" s="379" t="s">
        <v>415</v>
      </c>
      <c r="H35" s="379" t="s">
        <v>415</v>
      </c>
      <c r="I35" s="379" t="s">
        <v>415</v>
      </c>
      <c r="J35" s="379">
        <v>0.16993464052287582</v>
      </c>
      <c r="K35" s="379">
        <v>0.2280130293159609</v>
      </c>
      <c r="L35" s="379">
        <v>0.26710097719869708</v>
      </c>
      <c r="M35" s="379">
        <v>0.51475409836065578</v>
      </c>
      <c r="N35" s="379">
        <v>0.57299999999999995</v>
      </c>
      <c r="O35" s="379">
        <v>0.497</v>
      </c>
      <c r="P35" s="379">
        <v>0.50700000000000001</v>
      </c>
      <c r="Q35" s="379">
        <v>0.55500000000000005</v>
      </c>
      <c r="R35" s="379">
        <v>0.69299999999999995</v>
      </c>
      <c r="S35" s="379">
        <v>0.56100000000000005</v>
      </c>
      <c r="T35" s="379">
        <v>0.59799999999999998</v>
      </c>
      <c r="U35" s="379">
        <v>0.67500000000000004</v>
      </c>
      <c r="V35" s="379">
        <v>0.67100000000000004</v>
      </c>
    </row>
    <row r="36" spans="1:23">
      <c r="A36" s="184"/>
      <c r="B36" s="184"/>
      <c r="C36" s="189" t="s">
        <v>205</v>
      </c>
      <c r="D36" s="380">
        <v>0</v>
      </c>
      <c r="E36" s="380">
        <v>0</v>
      </c>
      <c r="F36" s="380">
        <v>0</v>
      </c>
      <c r="G36" s="380">
        <v>0</v>
      </c>
      <c r="H36" s="380">
        <v>0</v>
      </c>
      <c r="I36" s="380">
        <v>0</v>
      </c>
      <c r="J36" s="380">
        <v>791</v>
      </c>
      <c r="K36" s="380">
        <v>718</v>
      </c>
      <c r="L36" s="380">
        <v>1119</v>
      </c>
      <c r="M36" s="380">
        <v>2988</v>
      </c>
      <c r="N36" s="380">
        <v>2779</v>
      </c>
      <c r="O36" s="380">
        <v>3236</v>
      </c>
      <c r="P36" s="380">
        <v>2788</v>
      </c>
      <c r="Q36" s="380">
        <v>3246</v>
      </c>
      <c r="R36" s="380">
        <v>4749</v>
      </c>
      <c r="S36" s="380">
        <v>1920</v>
      </c>
      <c r="T36" s="380">
        <v>1725</v>
      </c>
      <c r="U36" s="380">
        <v>2545</v>
      </c>
      <c r="V36" s="380">
        <v>3549</v>
      </c>
    </row>
    <row r="37" spans="1:23">
      <c r="A37" s="185"/>
      <c r="B37" s="185"/>
      <c r="C37" s="195" t="s">
        <v>201</v>
      </c>
      <c r="D37" s="377">
        <v>22</v>
      </c>
      <c r="E37" s="377">
        <v>30</v>
      </c>
      <c r="F37" s="377">
        <v>46</v>
      </c>
      <c r="G37" s="377">
        <v>46</v>
      </c>
      <c r="H37" s="377">
        <v>62</v>
      </c>
      <c r="I37" s="377">
        <v>58</v>
      </c>
      <c r="J37" s="377">
        <v>79</v>
      </c>
      <c r="K37" s="377">
        <v>85</v>
      </c>
      <c r="L37" s="377">
        <v>67</v>
      </c>
      <c r="M37" s="377">
        <v>80</v>
      </c>
      <c r="N37" s="377">
        <v>83</v>
      </c>
      <c r="O37" s="377">
        <v>76</v>
      </c>
      <c r="P37" s="377">
        <v>66</v>
      </c>
      <c r="Q37" s="377">
        <v>72</v>
      </c>
      <c r="R37" s="377">
        <v>73</v>
      </c>
      <c r="S37" s="377">
        <v>47</v>
      </c>
      <c r="T37" s="377">
        <v>66</v>
      </c>
      <c r="U37" s="377">
        <v>89</v>
      </c>
      <c r="V37" s="377">
        <v>92</v>
      </c>
    </row>
    <row r="38" spans="1:23">
      <c r="A38" s="923" t="s">
        <v>212</v>
      </c>
      <c r="B38" s="924"/>
      <c r="C38" s="187" t="s">
        <v>203</v>
      </c>
      <c r="D38" s="378">
        <v>26</v>
      </c>
      <c r="E38" s="378">
        <v>44</v>
      </c>
      <c r="F38" s="378">
        <v>58</v>
      </c>
      <c r="G38" s="378">
        <v>64</v>
      </c>
      <c r="H38" s="378">
        <v>91</v>
      </c>
      <c r="I38" s="378">
        <v>89</v>
      </c>
      <c r="J38" s="378">
        <v>82</v>
      </c>
      <c r="K38" s="378">
        <v>93</v>
      </c>
      <c r="L38" s="378">
        <v>83</v>
      </c>
      <c r="M38" s="378">
        <v>112</v>
      </c>
      <c r="N38" s="378">
        <v>108</v>
      </c>
      <c r="O38" s="378">
        <v>82</v>
      </c>
      <c r="P38" s="378">
        <v>71</v>
      </c>
      <c r="Q38" s="378">
        <v>81</v>
      </c>
      <c r="R38" s="378">
        <v>73</v>
      </c>
      <c r="S38" s="378">
        <v>50</v>
      </c>
      <c r="T38" s="378">
        <v>69</v>
      </c>
      <c r="U38" s="378">
        <v>96</v>
      </c>
      <c r="V38" s="378">
        <v>94</v>
      </c>
    </row>
    <row r="39" spans="1:23">
      <c r="A39" s="941"/>
      <c r="B39" s="942"/>
      <c r="C39" s="187" t="s">
        <v>204</v>
      </c>
      <c r="D39" s="379">
        <f t="shared" ref="D39:F39" si="6">D38/D8</f>
        <v>8.5526315789473686E-2</v>
      </c>
      <c r="E39" s="379">
        <f t="shared" si="6"/>
        <v>0.14814814814814814</v>
      </c>
      <c r="F39" s="379">
        <f t="shared" si="6"/>
        <v>0.19594594594594594</v>
      </c>
      <c r="G39" s="379">
        <v>0.21122112211221122</v>
      </c>
      <c r="H39" s="379">
        <v>0.29545454545454547</v>
      </c>
      <c r="I39" s="379">
        <v>0.29276315789473684</v>
      </c>
      <c r="J39" s="379">
        <v>0.26797385620915032</v>
      </c>
      <c r="K39" s="379">
        <v>0.30293159609120524</v>
      </c>
      <c r="L39" s="379">
        <v>0.27035830618892509</v>
      </c>
      <c r="M39" s="379">
        <v>0.36721311475409835</v>
      </c>
      <c r="N39" s="379">
        <v>0.35199999999999998</v>
      </c>
      <c r="O39" s="379">
        <v>0.26600000000000001</v>
      </c>
      <c r="P39" s="379">
        <v>0.23200000000000001</v>
      </c>
      <c r="Q39" s="379">
        <v>0.26300000000000001</v>
      </c>
      <c r="R39" s="379">
        <v>0.23899999999999999</v>
      </c>
      <c r="S39" s="379">
        <v>0.17899999999999999</v>
      </c>
      <c r="T39" s="379">
        <v>0.25900000000000001</v>
      </c>
      <c r="U39" s="379">
        <v>0.309</v>
      </c>
      <c r="V39" s="379">
        <v>0.30599999999999999</v>
      </c>
    </row>
    <row r="40" spans="1:23">
      <c r="A40" s="184"/>
      <c r="B40" s="184"/>
      <c r="C40" s="189" t="s">
        <v>205</v>
      </c>
      <c r="D40" s="380">
        <v>2779</v>
      </c>
      <c r="E40" s="380">
        <v>3820</v>
      </c>
      <c r="F40" s="380">
        <v>2207</v>
      </c>
      <c r="G40" s="380">
        <v>2444</v>
      </c>
      <c r="H40" s="380">
        <v>8356</v>
      </c>
      <c r="I40" s="380">
        <v>6794</v>
      </c>
      <c r="J40" s="380">
        <v>7250</v>
      </c>
      <c r="K40" s="380">
        <v>17271</v>
      </c>
      <c r="L40" s="380">
        <v>3829</v>
      </c>
      <c r="M40" s="380">
        <v>8289</v>
      </c>
      <c r="N40" s="380">
        <v>5635</v>
      </c>
      <c r="O40" s="380">
        <v>3425</v>
      </c>
      <c r="P40" s="380">
        <v>3728</v>
      </c>
      <c r="Q40" s="380">
        <v>2990</v>
      </c>
      <c r="R40" s="380">
        <v>12493</v>
      </c>
      <c r="S40" s="380">
        <v>538</v>
      </c>
      <c r="T40" s="380">
        <v>805</v>
      </c>
      <c r="U40" s="380">
        <v>4653</v>
      </c>
      <c r="V40" s="380">
        <v>3338</v>
      </c>
    </row>
    <row r="41" spans="1:23">
      <c r="A41" s="185"/>
      <c r="B41" s="185"/>
      <c r="C41" s="195" t="s">
        <v>201</v>
      </c>
      <c r="D41" s="377">
        <f t="shared" ref="D41:F42" si="7">SUM(D9,D13,D17,D21,D25,D29,D33,D37)</f>
        <v>1580</v>
      </c>
      <c r="E41" s="377">
        <f t="shared" si="7"/>
        <v>1720</v>
      </c>
      <c r="F41" s="377">
        <f t="shared" si="7"/>
        <v>1427</v>
      </c>
      <c r="G41" s="377">
        <v>1310</v>
      </c>
      <c r="H41" s="377">
        <v>1419</v>
      </c>
      <c r="I41" s="377">
        <v>1420</v>
      </c>
      <c r="J41" s="377">
        <v>1530</v>
      </c>
      <c r="K41" s="377">
        <v>1649</v>
      </c>
      <c r="L41" s="377">
        <v>1597</v>
      </c>
      <c r="M41" s="377">
        <v>1691</v>
      </c>
      <c r="N41" s="377">
        <v>1690</v>
      </c>
      <c r="O41" s="377">
        <v>1584</v>
      </c>
      <c r="P41" s="377">
        <v>1411</v>
      </c>
      <c r="Q41" s="377">
        <v>1478</v>
      </c>
      <c r="R41" s="377">
        <v>1393</v>
      </c>
      <c r="S41" s="377">
        <v>755</v>
      </c>
      <c r="T41" s="377">
        <v>938</v>
      </c>
      <c r="U41" s="377">
        <v>1349</v>
      </c>
      <c r="V41" s="377">
        <v>1452</v>
      </c>
    </row>
    <row r="42" spans="1:23">
      <c r="A42" s="943" t="s">
        <v>219</v>
      </c>
      <c r="B42" s="944"/>
      <c r="C42" s="187" t="s">
        <v>203</v>
      </c>
      <c r="D42" s="378">
        <f t="shared" si="7"/>
        <v>1155</v>
      </c>
      <c r="E42" s="378">
        <f t="shared" si="7"/>
        <v>1251</v>
      </c>
      <c r="F42" s="378">
        <f t="shared" si="7"/>
        <v>1200</v>
      </c>
      <c r="G42" s="378">
        <v>1076</v>
      </c>
      <c r="H42" s="378">
        <v>1135</v>
      </c>
      <c r="I42" s="378">
        <v>1132</v>
      </c>
      <c r="J42" s="378">
        <v>1211</v>
      </c>
      <c r="K42" s="378">
        <v>1289</v>
      </c>
      <c r="L42" s="378">
        <v>1246</v>
      </c>
      <c r="M42" s="378">
        <v>1459</v>
      </c>
      <c r="N42" s="378">
        <v>1379</v>
      </c>
      <c r="O42" s="378">
        <v>1177</v>
      </c>
      <c r="P42" s="378">
        <v>1062</v>
      </c>
      <c r="Q42" s="378">
        <v>1153</v>
      </c>
      <c r="R42" s="378">
        <v>1083</v>
      </c>
      <c r="S42" s="378">
        <v>690</v>
      </c>
      <c r="T42" s="378">
        <v>844</v>
      </c>
      <c r="U42" s="378">
        <v>1179</v>
      </c>
      <c r="V42" s="378">
        <v>1194</v>
      </c>
    </row>
    <row r="43" spans="1:23">
      <c r="A43" s="945"/>
      <c r="B43" s="946"/>
      <c r="C43" s="187" t="s">
        <v>204</v>
      </c>
      <c r="D43" s="381">
        <f>AVERAGE(D11,D15,D19,D23,D27,D31,D35,D39)</f>
        <v>0.54276315789473684</v>
      </c>
      <c r="E43" s="381">
        <f t="shared" ref="E43:N43" si="8">AVERAGE(E11,E15,E19,E23,E27,E31,E35,E39)</f>
        <v>0.60173160173160167</v>
      </c>
      <c r="F43" s="381">
        <f t="shared" si="8"/>
        <v>0.5791505791505791</v>
      </c>
      <c r="G43" s="381">
        <f t="shared" si="8"/>
        <v>0.50730787364450725</v>
      </c>
      <c r="H43" s="381">
        <f t="shared" si="8"/>
        <v>0.52643784786641923</v>
      </c>
      <c r="I43" s="381">
        <f t="shared" si="8"/>
        <v>0.53195488721804518</v>
      </c>
      <c r="J43" s="381">
        <f t="shared" si="8"/>
        <v>0.49468954248366009</v>
      </c>
      <c r="K43" s="381">
        <f t="shared" si="8"/>
        <v>0.52483713355048855</v>
      </c>
      <c r="L43" s="381">
        <f t="shared" si="8"/>
        <v>0.50732899022801292</v>
      </c>
      <c r="M43" s="381">
        <f t="shared" si="8"/>
        <v>0.59795081967213115</v>
      </c>
      <c r="N43" s="381">
        <f t="shared" si="8"/>
        <v>0.56137499999999996</v>
      </c>
      <c r="O43" s="381">
        <f>AVERAGE(O11,O15,O19,O23,O27,O31,O35,O39)</f>
        <v>0.54599999999999993</v>
      </c>
      <c r="P43" s="379">
        <f t="shared" ref="P43:V43" si="9">AVERAGE(P11,P15,P19,P23,P27,P31,P35,P39)</f>
        <v>0.49585714285714294</v>
      </c>
      <c r="Q43" s="379">
        <f t="shared" si="9"/>
        <v>0.5347142857142857</v>
      </c>
      <c r="R43" s="379">
        <f t="shared" si="9"/>
        <v>0.50557142857142856</v>
      </c>
      <c r="S43" s="379">
        <f t="shared" si="9"/>
        <v>0.35214285714285715</v>
      </c>
      <c r="T43" s="379">
        <f t="shared" ref="T43:U43" si="10">AVERAGE(T11,T15,T19,T23,T27,T31,T35,T39)</f>
        <v>0.45314285714285713</v>
      </c>
      <c r="U43" s="379">
        <f t="shared" si="10"/>
        <v>0.54142857142857148</v>
      </c>
      <c r="V43" s="379">
        <f t="shared" si="9"/>
        <v>0.5555714285714286</v>
      </c>
      <c r="W43" s="185"/>
    </row>
    <row r="44" spans="1:23">
      <c r="A44" s="184"/>
      <c r="B44" s="184"/>
      <c r="C44" s="189" t="s">
        <v>205</v>
      </c>
      <c r="D44" s="380">
        <f>SUM(D12,D16,D20,D24,D28,D32,D36,D40)</f>
        <v>145545</v>
      </c>
      <c r="E44" s="380">
        <f t="shared" ref="E44:F44" si="11">SUM(E12,E16,E20,E24,E28,E32,E36,E40)</f>
        <v>143806</v>
      </c>
      <c r="F44" s="380">
        <f t="shared" si="11"/>
        <v>105298</v>
      </c>
      <c r="G44" s="380">
        <v>90467</v>
      </c>
      <c r="H44" s="380">
        <v>97611</v>
      </c>
      <c r="I44" s="380">
        <v>98211</v>
      </c>
      <c r="J44" s="380">
        <v>105615</v>
      </c>
      <c r="K44" s="380">
        <v>114904</v>
      </c>
      <c r="L44" s="380">
        <v>92298</v>
      </c>
      <c r="M44" s="380">
        <v>110451</v>
      </c>
      <c r="N44" s="380">
        <v>96723</v>
      </c>
      <c r="O44" s="380">
        <v>115216</v>
      </c>
      <c r="P44" s="380">
        <v>91506</v>
      </c>
      <c r="Q44" s="380">
        <v>97658</v>
      </c>
      <c r="R44" s="380">
        <v>86746</v>
      </c>
      <c r="S44" s="380">
        <v>30808</v>
      </c>
      <c r="T44" s="380">
        <v>37788</v>
      </c>
      <c r="U44" s="380">
        <v>59684</v>
      </c>
      <c r="V44" s="380">
        <v>72201</v>
      </c>
    </row>
    <row r="45" spans="1:23">
      <c r="A45" s="186" t="s">
        <v>213</v>
      </c>
      <c r="B45" s="191" t="s">
        <v>214</v>
      </c>
      <c r="C45" s="189" t="s">
        <v>205</v>
      </c>
      <c r="D45" s="380">
        <v>7863</v>
      </c>
      <c r="E45" s="380">
        <v>4329</v>
      </c>
      <c r="F45" s="380">
        <v>4789</v>
      </c>
      <c r="G45" s="380">
        <v>3791</v>
      </c>
      <c r="H45" s="380">
        <v>3918</v>
      </c>
      <c r="I45" s="380">
        <v>3632</v>
      </c>
      <c r="J45" s="380">
        <v>3289</v>
      </c>
      <c r="K45" s="380">
        <v>3818</v>
      </c>
      <c r="L45" s="380">
        <v>3020</v>
      </c>
      <c r="M45" s="380">
        <v>3124</v>
      </c>
      <c r="N45" s="380">
        <v>3560</v>
      </c>
      <c r="O45" s="380">
        <v>3084</v>
      </c>
      <c r="P45" s="380">
        <v>3129</v>
      </c>
      <c r="Q45" s="380">
        <v>3738</v>
      </c>
      <c r="R45" s="380">
        <v>3910</v>
      </c>
      <c r="S45" s="380">
        <v>1419</v>
      </c>
      <c r="T45" s="380">
        <v>1525</v>
      </c>
      <c r="U45" s="380">
        <v>2913</v>
      </c>
      <c r="V45" s="380">
        <v>4144</v>
      </c>
    </row>
    <row r="46" spans="1:23">
      <c r="A46" s="186" t="s">
        <v>215</v>
      </c>
      <c r="B46" s="947" t="s">
        <v>216</v>
      </c>
      <c r="C46" s="195" t="s">
        <v>201</v>
      </c>
      <c r="D46" s="377">
        <v>25</v>
      </c>
      <c r="E46" s="377">
        <v>23</v>
      </c>
      <c r="F46" s="377">
        <v>28</v>
      </c>
      <c r="G46" s="377">
        <v>21</v>
      </c>
      <c r="H46" s="377">
        <v>24</v>
      </c>
      <c r="I46" s="377">
        <v>29</v>
      </c>
      <c r="J46" s="377">
        <v>32</v>
      </c>
      <c r="K46" s="377">
        <v>38</v>
      </c>
      <c r="L46" s="377">
        <v>36</v>
      </c>
      <c r="M46" s="377">
        <v>41</v>
      </c>
      <c r="N46" s="377">
        <v>49</v>
      </c>
      <c r="O46" s="377">
        <v>45</v>
      </c>
      <c r="P46" s="377">
        <v>42</v>
      </c>
      <c r="Q46" s="377">
        <v>40</v>
      </c>
      <c r="R46" s="377">
        <v>43</v>
      </c>
      <c r="S46" s="377">
        <v>16</v>
      </c>
      <c r="T46" s="377">
        <v>15</v>
      </c>
      <c r="U46" s="377">
        <v>24</v>
      </c>
      <c r="V46" s="377">
        <v>24</v>
      </c>
    </row>
    <row r="47" spans="1:23">
      <c r="A47" s="186" t="s">
        <v>217</v>
      </c>
      <c r="B47" s="948"/>
      <c r="C47" s="187" t="s">
        <v>203</v>
      </c>
      <c r="D47" s="378">
        <v>25</v>
      </c>
      <c r="E47" s="378">
        <v>23</v>
      </c>
      <c r="F47" s="378">
        <v>28</v>
      </c>
      <c r="G47" s="378">
        <v>21</v>
      </c>
      <c r="H47" s="378">
        <v>24</v>
      </c>
      <c r="I47" s="378">
        <v>29</v>
      </c>
      <c r="J47" s="378">
        <v>32</v>
      </c>
      <c r="K47" s="378">
        <v>38</v>
      </c>
      <c r="L47" s="378">
        <v>36</v>
      </c>
      <c r="M47" s="378">
        <v>41</v>
      </c>
      <c r="N47" s="378">
        <v>49</v>
      </c>
      <c r="O47" s="378">
        <v>45</v>
      </c>
      <c r="P47" s="378">
        <v>42</v>
      </c>
      <c r="Q47" s="378">
        <v>40</v>
      </c>
      <c r="R47" s="378">
        <v>43</v>
      </c>
      <c r="S47" s="378">
        <v>16</v>
      </c>
      <c r="T47" s="378">
        <v>15</v>
      </c>
      <c r="U47" s="378">
        <v>24</v>
      </c>
      <c r="V47" s="378">
        <v>24</v>
      </c>
    </row>
    <row r="48" spans="1:23">
      <c r="A48" s="188" t="s">
        <v>218</v>
      </c>
      <c r="B48" s="949"/>
      <c r="C48" s="189" t="s">
        <v>205</v>
      </c>
      <c r="D48" s="380">
        <v>457</v>
      </c>
      <c r="E48" s="380">
        <v>744</v>
      </c>
      <c r="F48" s="380">
        <v>696</v>
      </c>
      <c r="G48" s="380">
        <v>634</v>
      </c>
      <c r="H48" s="380">
        <v>855</v>
      </c>
      <c r="I48" s="380">
        <v>888</v>
      </c>
      <c r="J48" s="380">
        <v>921</v>
      </c>
      <c r="K48" s="380">
        <v>864</v>
      </c>
      <c r="L48" s="380">
        <v>852</v>
      </c>
      <c r="M48" s="380">
        <v>807</v>
      </c>
      <c r="N48" s="380">
        <v>1073</v>
      </c>
      <c r="O48" s="380">
        <v>1170</v>
      </c>
      <c r="P48" s="380">
        <v>1323</v>
      </c>
      <c r="Q48" s="380">
        <v>1017</v>
      </c>
      <c r="R48" s="380">
        <v>1145</v>
      </c>
      <c r="S48" s="380">
        <v>647</v>
      </c>
      <c r="T48" s="380">
        <v>584</v>
      </c>
      <c r="U48" s="380">
        <v>942</v>
      </c>
      <c r="V48" s="380">
        <v>917</v>
      </c>
    </row>
    <row r="49" spans="1:22">
      <c r="A49" s="185"/>
      <c r="B49" s="185"/>
      <c r="C49" s="192"/>
      <c r="D49" s="382"/>
      <c r="E49" s="382"/>
      <c r="F49" s="382"/>
      <c r="G49" s="382"/>
      <c r="H49" s="382"/>
      <c r="I49" s="382"/>
      <c r="J49" s="382"/>
      <c r="K49" s="382"/>
      <c r="L49" s="382"/>
      <c r="M49" s="382"/>
      <c r="N49" s="386"/>
      <c r="O49" s="474"/>
      <c r="P49" s="474"/>
      <c r="Q49" s="384"/>
      <c r="R49" s="384"/>
      <c r="S49" s="384"/>
      <c r="T49" s="384"/>
      <c r="U49" s="384"/>
      <c r="V49" s="369" t="s">
        <v>751</v>
      </c>
    </row>
    <row r="50" spans="1:22" ht="14.25">
      <c r="A50" s="162" t="s">
        <v>367</v>
      </c>
      <c r="B50" s="489"/>
      <c r="C50" s="489"/>
      <c r="D50" s="371"/>
      <c r="E50" s="382"/>
      <c r="F50" s="382"/>
      <c r="G50" s="382"/>
      <c r="H50" s="382"/>
      <c r="I50" s="382"/>
      <c r="J50" s="382"/>
      <c r="K50" s="382"/>
      <c r="L50" s="382"/>
      <c r="M50" s="382"/>
      <c r="N50" s="382"/>
      <c r="O50" s="382"/>
      <c r="P50" s="382"/>
      <c r="Q50" s="382"/>
      <c r="R50" s="382"/>
      <c r="S50" s="382"/>
      <c r="T50" s="382"/>
      <c r="U50" s="382"/>
    </row>
    <row r="51" spans="1:22" ht="13.5" customHeight="1" thickBot="1">
      <c r="A51" s="185"/>
      <c r="B51" s="185"/>
      <c r="C51" s="185"/>
      <c r="D51" s="950"/>
      <c r="E51" s="950"/>
      <c r="F51" s="383"/>
      <c r="G51" s="374"/>
      <c r="H51" s="374"/>
      <c r="I51" s="374"/>
      <c r="J51" s="374"/>
      <c r="K51" s="374"/>
      <c r="L51" s="374"/>
      <c r="M51" s="374"/>
      <c r="N51" s="376"/>
      <c r="O51" s="376"/>
      <c r="P51" s="376"/>
      <c r="Q51" s="376"/>
      <c r="R51" s="376"/>
      <c r="S51" s="376"/>
      <c r="T51" s="376"/>
      <c r="U51" s="376"/>
      <c r="V51" s="490" t="s">
        <v>222</v>
      </c>
    </row>
    <row r="52" spans="1:22" ht="14.25" customHeight="1" thickTop="1">
      <c r="A52" s="927"/>
      <c r="B52" s="927"/>
      <c r="C52" s="928"/>
      <c r="D52" s="920" t="s">
        <v>273</v>
      </c>
      <c r="E52" s="920" t="s">
        <v>274</v>
      </c>
      <c r="F52" s="920" t="s">
        <v>280</v>
      </c>
      <c r="G52" s="920" t="s">
        <v>281</v>
      </c>
      <c r="H52" s="920" t="s">
        <v>282</v>
      </c>
      <c r="I52" s="920" t="s">
        <v>283</v>
      </c>
      <c r="J52" s="920" t="s">
        <v>284</v>
      </c>
      <c r="K52" s="920" t="s">
        <v>285</v>
      </c>
      <c r="L52" s="920" t="s">
        <v>428</v>
      </c>
      <c r="M52" s="920" t="s">
        <v>444</v>
      </c>
      <c r="N52" s="920" t="s">
        <v>459</v>
      </c>
      <c r="O52" s="920" t="s">
        <v>491</v>
      </c>
      <c r="P52" s="920" t="s">
        <v>492</v>
      </c>
      <c r="Q52" s="920" t="s">
        <v>535</v>
      </c>
      <c r="R52" s="933" t="s">
        <v>549</v>
      </c>
      <c r="S52" s="933" t="s">
        <v>626</v>
      </c>
      <c r="T52" s="933" t="s">
        <v>627</v>
      </c>
      <c r="U52" s="933" t="s">
        <v>638</v>
      </c>
      <c r="V52" s="933" t="s">
        <v>716</v>
      </c>
    </row>
    <row r="53" spans="1:22" ht="14.25" customHeight="1">
      <c r="A53" s="931"/>
      <c r="B53" s="931"/>
      <c r="C53" s="932"/>
      <c r="D53" s="922"/>
      <c r="E53" s="936"/>
      <c r="F53" s="922"/>
      <c r="G53" s="936"/>
      <c r="H53" s="936"/>
      <c r="I53" s="922"/>
      <c r="J53" s="922"/>
      <c r="K53" s="922"/>
      <c r="L53" s="922"/>
      <c r="M53" s="922"/>
      <c r="N53" s="922"/>
      <c r="O53" s="922"/>
      <c r="P53" s="922"/>
      <c r="Q53" s="922"/>
      <c r="R53" s="935"/>
      <c r="S53" s="935"/>
      <c r="T53" s="935"/>
      <c r="U53" s="935"/>
      <c r="V53" s="935"/>
    </row>
    <row r="54" spans="1:22" ht="24.95" customHeight="1">
      <c r="A54" s="938" t="s">
        <v>271</v>
      </c>
      <c r="B54" s="938"/>
      <c r="C54" s="939"/>
      <c r="D54" s="491">
        <v>4415</v>
      </c>
      <c r="E54" s="491">
        <v>3448</v>
      </c>
      <c r="F54" s="491">
        <v>3672</v>
      </c>
      <c r="G54" s="491">
        <v>2075</v>
      </c>
      <c r="H54" s="491">
        <v>1963</v>
      </c>
      <c r="I54" s="491">
        <v>1949</v>
      </c>
      <c r="J54" s="491">
        <v>1778</v>
      </c>
      <c r="K54" s="491">
        <v>1841</v>
      </c>
      <c r="L54" s="491">
        <v>1558</v>
      </c>
      <c r="M54" s="491">
        <v>1623</v>
      </c>
      <c r="N54" s="491">
        <v>1770</v>
      </c>
      <c r="O54" s="569">
        <v>1734</v>
      </c>
      <c r="P54" s="574">
        <v>1529</v>
      </c>
      <c r="Q54" s="586">
        <v>1938</v>
      </c>
      <c r="R54" s="632">
        <v>2975</v>
      </c>
      <c r="S54" s="632">
        <v>1274</v>
      </c>
      <c r="T54" s="682">
        <v>1377</v>
      </c>
      <c r="U54" s="704">
        <v>2644</v>
      </c>
      <c r="V54" s="721">
        <v>3849</v>
      </c>
    </row>
    <row r="55" spans="1:22" ht="24.95" customHeight="1">
      <c r="A55" s="938" t="s">
        <v>272</v>
      </c>
      <c r="B55" s="938"/>
      <c r="C55" s="939"/>
      <c r="D55" s="491">
        <v>548060</v>
      </c>
      <c r="E55" s="491">
        <v>508990</v>
      </c>
      <c r="F55" s="491">
        <v>542030</v>
      </c>
      <c r="G55" s="491">
        <v>341527</v>
      </c>
      <c r="H55" s="491">
        <v>346431</v>
      </c>
      <c r="I55" s="491">
        <v>346196</v>
      </c>
      <c r="J55" s="491">
        <v>312994</v>
      </c>
      <c r="K55" s="491">
        <v>323860</v>
      </c>
      <c r="L55" s="491">
        <v>285240</v>
      </c>
      <c r="M55" s="491">
        <v>295800</v>
      </c>
      <c r="N55" s="491">
        <v>309790</v>
      </c>
      <c r="O55" s="569">
        <v>314920</v>
      </c>
      <c r="P55" s="574">
        <v>246800</v>
      </c>
      <c r="Q55" s="586">
        <v>341140</v>
      </c>
      <c r="R55" s="677">
        <v>1407800</v>
      </c>
      <c r="S55" s="632">
        <v>627920</v>
      </c>
      <c r="T55" s="682">
        <v>693910</v>
      </c>
      <c r="U55" s="677">
        <v>1304110</v>
      </c>
      <c r="V55" s="677">
        <v>1774060</v>
      </c>
    </row>
    <row r="56" spans="1:22">
      <c r="N56" s="384"/>
      <c r="O56" s="384"/>
      <c r="P56" s="384"/>
      <c r="Q56" s="384"/>
      <c r="R56" s="384"/>
      <c r="S56" s="384"/>
      <c r="T56" s="369"/>
      <c r="U56" s="369"/>
      <c r="V56" s="369" t="s">
        <v>751</v>
      </c>
    </row>
    <row r="57" spans="1:22" ht="21" customHeight="1">
      <c r="A57" s="185"/>
      <c r="B57" s="185"/>
      <c r="C57" s="185"/>
      <c r="D57" s="493"/>
      <c r="G57" s="940"/>
      <c r="H57" s="940"/>
      <c r="I57" s="940"/>
      <c r="J57" s="940"/>
      <c r="K57" s="940"/>
      <c r="L57" s="940"/>
      <c r="M57" s="940"/>
      <c r="N57" s="940"/>
    </row>
    <row r="58" spans="1:22">
      <c r="A58" s="185"/>
      <c r="B58" s="185"/>
      <c r="C58" s="185"/>
      <c r="D58" s="493"/>
    </row>
    <row r="59" spans="1:22">
      <c r="A59" s="185"/>
      <c r="B59" s="185"/>
      <c r="C59" s="185"/>
      <c r="D59" s="382"/>
    </row>
    <row r="60" spans="1:22">
      <c r="A60" s="185"/>
      <c r="B60" s="185"/>
      <c r="C60" s="185"/>
      <c r="D60" s="493"/>
    </row>
    <row r="61" spans="1:22">
      <c r="A61" s="186"/>
      <c r="B61" s="185"/>
      <c r="C61" s="185"/>
      <c r="D61" s="382"/>
    </row>
    <row r="62" spans="1:22">
      <c r="A62" s="185"/>
      <c r="B62" s="185"/>
      <c r="C62" s="185"/>
      <c r="D62" s="493"/>
    </row>
    <row r="63" spans="1:22">
      <c r="A63" s="186"/>
      <c r="B63" s="185"/>
      <c r="C63" s="185"/>
      <c r="D63" s="382"/>
    </row>
    <row r="92" spans="7:14" ht="17.25">
      <c r="G92" s="937"/>
      <c r="H92" s="937"/>
      <c r="I92" s="937"/>
      <c r="J92" s="937"/>
      <c r="K92" s="937"/>
      <c r="L92" s="937"/>
      <c r="M92" s="937"/>
      <c r="N92" s="937"/>
    </row>
    <row r="93" spans="7:14" ht="17.25">
      <c r="G93" s="492"/>
      <c r="H93" s="492"/>
      <c r="I93" s="492"/>
      <c r="J93" s="194"/>
      <c r="K93" s="492"/>
      <c r="L93" s="492"/>
      <c r="M93" s="492"/>
      <c r="N93" s="492"/>
    </row>
    <row r="95" spans="7:14">
      <c r="J95" s="385"/>
      <c r="K95" s="371"/>
    </row>
  </sheetData>
  <mergeCells count="56">
    <mergeCell ref="S5:S7"/>
    <mergeCell ref="R52:R53"/>
    <mergeCell ref="S52:S53"/>
    <mergeCell ref="O5:O7"/>
    <mergeCell ref="U5:U7"/>
    <mergeCell ref="U52:U53"/>
    <mergeCell ref="T5:T7"/>
    <mergeCell ref="T52:T53"/>
    <mergeCell ref="R5:R7"/>
    <mergeCell ref="A54:C54"/>
    <mergeCell ref="A55:C55"/>
    <mergeCell ref="G57:N57"/>
    <mergeCell ref="O52:O53"/>
    <mergeCell ref="A38:B39"/>
    <mergeCell ref="A42:B43"/>
    <mergeCell ref="B46:B48"/>
    <mergeCell ref="D51:E51"/>
    <mergeCell ref="A52:C53"/>
    <mergeCell ref="D52:D53"/>
    <mergeCell ref="E52:E53"/>
    <mergeCell ref="F52:F53"/>
    <mergeCell ref="G92:N92"/>
    <mergeCell ref="K52:K53"/>
    <mergeCell ref="L52:L53"/>
    <mergeCell ref="M52:M53"/>
    <mergeCell ref="N52:N53"/>
    <mergeCell ref="V52:V53"/>
    <mergeCell ref="G52:G53"/>
    <mergeCell ref="H52:H53"/>
    <mergeCell ref="I52:I53"/>
    <mergeCell ref="J52:J53"/>
    <mergeCell ref="P52:P53"/>
    <mergeCell ref="Q52:Q53"/>
    <mergeCell ref="V5:V7"/>
    <mergeCell ref="A8:B8"/>
    <mergeCell ref="A10:B11"/>
    <mergeCell ref="G5:G7"/>
    <mergeCell ref="H5:H7"/>
    <mergeCell ref="I5:I7"/>
    <mergeCell ref="J5:J7"/>
    <mergeCell ref="K5:K7"/>
    <mergeCell ref="L5:L7"/>
    <mergeCell ref="A5:C7"/>
    <mergeCell ref="D5:D7"/>
    <mergeCell ref="E5:E7"/>
    <mergeCell ref="F5:F7"/>
    <mergeCell ref="P5:P7"/>
    <mergeCell ref="Q5:Q7"/>
    <mergeCell ref="N5:N7"/>
    <mergeCell ref="A34:B35"/>
    <mergeCell ref="M5:M7"/>
    <mergeCell ref="A14:B15"/>
    <mergeCell ref="A18:B19"/>
    <mergeCell ref="A22:B23"/>
    <mergeCell ref="A26:B27"/>
    <mergeCell ref="A30:B31"/>
  </mergeCells>
  <phoneticPr fontId="5"/>
  <printOptions horizontalCentered="1"/>
  <pageMargins left="0.78740157480314965" right="0.39370078740157483" top="0.15748031496062992" bottom="0.15748031496062992" header="0.31496062992125984" footer="0.31496062992125984"/>
  <pageSetup paperSize="9" scale="73" orientation="landscape" r:id="rId1"/>
  <headerFooter>
    <oddFooter>&amp;C９－⑲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F45"/>
  <sheetViews>
    <sheetView showGridLines="0" view="pageBreakPreview" zoomScaleNormal="100" zoomScaleSheetLayoutView="100" workbookViewId="0">
      <pane ySplit="5" topLeftCell="A6" activePane="bottomLeft" state="frozen"/>
      <selection activeCell="F36" sqref="F36"/>
      <selection pane="bottomLeft"/>
    </sheetView>
  </sheetViews>
  <sheetFormatPr defaultRowHeight="13.5"/>
  <cols>
    <col min="1" max="1" width="9.875" style="92" customWidth="1"/>
    <col min="2" max="10" width="9" style="393"/>
    <col min="11" max="16384" width="9" style="92"/>
  </cols>
  <sheetData>
    <row r="1" spans="1:32" s="12" customFormat="1" ht="20.100000000000001" customHeight="1">
      <c r="A1" s="351" t="s">
        <v>178</v>
      </c>
      <c r="B1" s="290"/>
      <c r="C1" s="290"/>
      <c r="D1" s="290"/>
      <c r="E1" s="290"/>
      <c r="F1" s="290"/>
      <c r="G1" s="290"/>
      <c r="H1" s="290"/>
      <c r="I1" s="290"/>
      <c r="J1" s="290"/>
      <c r="AF1" s="13"/>
    </row>
    <row r="2" spans="1:32" s="12" customFormat="1" ht="8.25" customHeight="1">
      <c r="A2" s="108"/>
      <c r="B2" s="290"/>
      <c r="C2" s="290"/>
      <c r="D2" s="290"/>
      <c r="E2" s="290"/>
      <c r="F2" s="290"/>
      <c r="G2" s="290"/>
      <c r="H2" s="290"/>
      <c r="I2" s="290"/>
      <c r="J2" s="290"/>
      <c r="AF2" s="13"/>
    </row>
    <row r="3" spans="1:32" ht="20.25" customHeight="1">
      <c r="A3" s="201" t="s">
        <v>439</v>
      </c>
      <c r="B3" s="404"/>
      <c r="C3" s="404"/>
      <c r="D3" s="404"/>
    </row>
    <row r="4" spans="1:32" ht="15.75" customHeight="1" thickBot="1">
      <c r="A4" s="93"/>
      <c r="B4" s="392"/>
      <c r="C4" s="392"/>
      <c r="D4" s="392"/>
      <c r="E4" s="392"/>
      <c r="F4" s="392"/>
      <c r="G4" s="392"/>
      <c r="H4" s="392"/>
      <c r="I4" s="893" t="s">
        <v>320</v>
      </c>
      <c r="J4" s="893"/>
      <c r="K4" s="893"/>
    </row>
    <row r="5" spans="1:32" s="103" customFormat="1" ht="15" customHeight="1" thickTop="1">
      <c r="A5" s="202" t="s">
        <v>97</v>
      </c>
      <c r="B5" s="355" t="s">
        <v>313</v>
      </c>
      <c r="C5" s="355" t="s">
        <v>314</v>
      </c>
      <c r="D5" s="355" t="s">
        <v>315</v>
      </c>
      <c r="E5" s="355" t="s">
        <v>316</v>
      </c>
      <c r="F5" s="402" t="s">
        <v>6</v>
      </c>
      <c r="G5" s="355" t="s">
        <v>317</v>
      </c>
      <c r="H5" s="355" t="s">
        <v>318</v>
      </c>
      <c r="I5" s="355" t="s">
        <v>319</v>
      </c>
      <c r="J5" s="403" t="s">
        <v>312</v>
      </c>
      <c r="K5" s="403" t="s">
        <v>140</v>
      </c>
    </row>
    <row r="6" spans="1:32" ht="20.100000000000001" customHeight="1">
      <c r="A6" s="460" t="s">
        <v>394</v>
      </c>
      <c r="B6" s="424" t="s">
        <v>407</v>
      </c>
      <c r="C6" s="424">
        <v>8</v>
      </c>
      <c r="D6" s="424">
        <v>14</v>
      </c>
      <c r="E6" s="424">
        <v>12</v>
      </c>
      <c r="F6" s="425">
        <f t="shared" ref="F6:F8" si="0">SUM(B6:E6)</f>
        <v>34</v>
      </c>
      <c r="G6" s="424" t="s">
        <v>407</v>
      </c>
      <c r="H6" s="424" t="s">
        <v>407</v>
      </c>
      <c r="I6" s="424" t="s">
        <v>407</v>
      </c>
      <c r="J6" s="425" t="s">
        <v>407</v>
      </c>
      <c r="K6" s="459">
        <v>34</v>
      </c>
    </row>
    <row r="7" spans="1:32" ht="20.100000000000001" customHeight="1">
      <c r="A7" s="443" t="s">
        <v>562</v>
      </c>
      <c r="B7" s="353" t="s">
        <v>407</v>
      </c>
      <c r="C7" s="353" t="s">
        <v>407</v>
      </c>
      <c r="D7" s="353">
        <v>8</v>
      </c>
      <c r="E7" s="353">
        <v>20</v>
      </c>
      <c r="F7" s="451">
        <f t="shared" si="0"/>
        <v>28</v>
      </c>
      <c r="G7" s="353">
        <v>2</v>
      </c>
      <c r="H7" s="353" t="s">
        <v>407</v>
      </c>
      <c r="I7" s="353" t="s">
        <v>407</v>
      </c>
      <c r="J7" s="451">
        <f>SUM(G7:I7)</f>
        <v>2</v>
      </c>
      <c r="K7" s="469">
        <f t="shared" ref="K7:K33" si="1">F7+J7</f>
        <v>30</v>
      </c>
    </row>
    <row r="8" spans="1:32" ht="20.100000000000001" customHeight="1">
      <c r="A8" s="443" t="s">
        <v>561</v>
      </c>
      <c r="B8" s="353" t="s">
        <v>407</v>
      </c>
      <c r="C8" s="353">
        <v>6</v>
      </c>
      <c r="D8" s="353">
        <v>8</v>
      </c>
      <c r="E8" s="353">
        <v>7</v>
      </c>
      <c r="F8" s="451">
        <f t="shared" si="0"/>
        <v>21</v>
      </c>
      <c r="G8" s="353">
        <v>5</v>
      </c>
      <c r="H8" s="353">
        <v>1</v>
      </c>
      <c r="I8" s="353" t="s">
        <v>407</v>
      </c>
      <c r="J8" s="451">
        <f t="shared" ref="J8:J33" si="2">SUM(G8:I8)</f>
        <v>6</v>
      </c>
      <c r="K8" s="469">
        <f t="shared" si="1"/>
        <v>27</v>
      </c>
    </row>
    <row r="9" spans="1:32" ht="20.100000000000001" customHeight="1">
      <c r="A9" s="590" t="s">
        <v>395</v>
      </c>
      <c r="B9" s="353" t="s">
        <v>407</v>
      </c>
      <c r="C9" s="353">
        <v>5</v>
      </c>
      <c r="D9" s="353">
        <v>10</v>
      </c>
      <c r="E9" s="353">
        <v>6</v>
      </c>
      <c r="F9" s="451">
        <f t="shared" ref="F9:F31" si="3">SUM(B9:E9)</f>
        <v>21</v>
      </c>
      <c r="G9" s="353">
        <v>2</v>
      </c>
      <c r="H9" s="353">
        <v>1</v>
      </c>
      <c r="I9" s="353" t="s">
        <v>407</v>
      </c>
      <c r="J9" s="451">
        <f t="shared" si="2"/>
        <v>3</v>
      </c>
      <c r="K9" s="469">
        <f t="shared" si="1"/>
        <v>24</v>
      </c>
    </row>
    <row r="10" spans="1:32" ht="20.100000000000001" customHeight="1">
      <c r="A10" s="443" t="s">
        <v>563</v>
      </c>
      <c r="B10" s="353" t="s">
        <v>407</v>
      </c>
      <c r="C10" s="353">
        <v>11</v>
      </c>
      <c r="D10" s="353">
        <v>3</v>
      </c>
      <c r="E10" s="353">
        <v>9</v>
      </c>
      <c r="F10" s="451">
        <f t="shared" si="3"/>
        <v>23</v>
      </c>
      <c r="G10" s="353">
        <v>2</v>
      </c>
      <c r="H10" s="353">
        <v>2</v>
      </c>
      <c r="I10" s="353" t="s">
        <v>407</v>
      </c>
      <c r="J10" s="451">
        <f t="shared" si="2"/>
        <v>4</v>
      </c>
      <c r="K10" s="469">
        <f t="shared" si="1"/>
        <v>27</v>
      </c>
    </row>
    <row r="11" spans="1:32" ht="20.100000000000001" customHeight="1">
      <c r="A11" s="443" t="s">
        <v>564</v>
      </c>
      <c r="B11" s="353" t="s">
        <v>407</v>
      </c>
      <c r="C11" s="353">
        <v>1</v>
      </c>
      <c r="D11" s="353">
        <v>10</v>
      </c>
      <c r="E11" s="353">
        <v>6</v>
      </c>
      <c r="F11" s="451">
        <f t="shared" si="3"/>
        <v>17</v>
      </c>
      <c r="G11" s="353">
        <v>2</v>
      </c>
      <c r="H11" s="353">
        <v>3</v>
      </c>
      <c r="I11" s="353" t="s">
        <v>407</v>
      </c>
      <c r="J11" s="451">
        <f t="shared" si="2"/>
        <v>5</v>
      </c>
      <c r="K11" s="469">
        <f t="shared" si="1"/>
        <v>22</v>
      </c>
    </row>
    <row r="12" spans="1:32" ht="20.100000000000001" customHeight="1">
      <c r="A12" s="443" t="s">
        <v>565</v>
      </c>
      <c r="B12" s="353">
        <v>2</v>
      </c>
      <c r="C12" s="353">
        <v>3</v>
      </c>
      <c r="D12" s="353">
        <v>2</v>
      </c>
      <c r="E12" s="353">
        <v>11</v>
      </c>
      <c r="F12" s="451">
        <f t="shared" si="3"/>
        <v>18</v>
      </c>
      <c r="G12" s="353">
        <v>2</v>
      </c>
      <c r="H12" s="353">
        <v>1</v>
      </c>
      <c r="I12" s="353" t="s">
        <v>407</v>
      </c>
      <c r="J12" s="451">
        <f t="shared" si="2"/>
        <v>3</v>
      </c>
      <c r="K12" s="469">
        <f t="shared" si="1"/>
        <v>21</v>
      </c>
    </row>
    <row r="13" spans="1:32" ht="20.100000000000001" customHeight="1">
      <c r="A13" s="443" t="s">
        <v>566</v>
      </c>
      <c r="B13" s="353">
        <v>4</v>
      </c>
      <c r="C13" s="353">
        <v>6</v>
      </c>
      <c r="D13" s="353">
        <v>6</v>
      </c>
      <c r="E13" s="353">
        <v>6</v>
      </c>
      <c r="F13" s="451">
        <f t="shared" si="3"/>
        <v>22</v>
      </c>
      <c r="G13" s="353">
        <v>1</v>
      </c>
      <c r="H13" s="353">
        <v>1</v>
      </c>
      <c r="I13" s="353" t="s">
        <v>407</v>
      </c>
      <c r="J13" s="451">
        <f t="shared" si="2"/>
        <v>2</v>
      </c>
      <c r="K13" s="469">
        <f t="shared" si="1"/>
        <v>24</v>
      </c>
    </row>
    <row r="14" spans="1:32" ht="20.100000000000001" customHeight="1">
      <c r="A14" s="443" t="s">
        <v>567</v>
      </c>
      <c r="B14" s="353" t="s">
        <v>407</v>
      </c>
      <c r="C14" s="353">
        <v>14</v>
      </c>
      <c r="D14" s="353">
        <v>6</v>
      </c>
      <c r="E14" s="353">
        <v>6</v>
      </c>
      <c r="F14" s="451">
        <f t="shared" si="3"/>
        <v>26</v>
      </c>
      <c r="G14" s="353">
        <v>1</v>
      </c>
      <c r="H14" s="353">
        <v>1</v>
      </c>
      <c r="I14" s="353" t="s">
        <v>407</v>
      </c>
      <c r="J14" s="451">
        <f t="shared" si="2"/>
        <v>2</v>
      </c>
      <c r="K14" s="469">
        <f t="shared" si="1"/>
        <v>28</v>
      </c>
    </row>
    <row r="15" spans="1:32" ht="20.100000000000001" customHeight="1">
      <c r="A15" s="443" t="s">
        <v>568</v>
      </c>
      <c r="B15" s="353" t="s">
        <v>407</v>
      </c>
      <c r="C15" s="353">
        <v>6</v>
      </c>
      <c r="D15" s="353">
        <v>11</v>
      </c>
      <c r="E15" s="353">
        <v>6</v>
      </c>
      <c r="F15" s="451">
        <f t="shared" si="3"/>
        <v>23</v>
      </c>
      <c r="G15" s="353">
        <v>2</v>
      </c>
      <c r="H15" s="353" t="s">
        <v>407</v>
      </c>
      <c r="I15" s="353">
        <v>2</v>
      </c>
      <c r="J15" s="451">
        <f t="shared" si="2"/>
        <v>4</v>
      </c>
      <c r="K15" s="469">
        <f t="shared" si="1"/>
        <v>27</v>
      </c>
    </row>
    <row r="16" spans="1:32" ht="20.100000000000001" customHeight="1">
      <c r="A16" s="443" t="s">
        <v>569</v>
      </c>
      <c r="B16" s="353" t="s">
        <v>407</v>
      </c>
      <c r="C16" s="353">
        <v>6</v>
      </c>
      <c r="D16" s="353">
        <v>8</v>
      </c>
      <c r="E16" s="353">
        <v>8</v>
      </c>
      <c r="F16" s="451">
        <f t="shared" si="3"/>
        <v>22</v>
      </c>
      <c r="G16" s="353">
        <v>4</v>
      </c>
      <c r="H16" s="353">
        <v>1</v>
      </c>
      <c r="I16" s="353" t="s">
        <v>407</v>
      </c>
      <c r="J16" s="451">
        <f t="shared" si="2"/>
        <v>5</v>
      </c>
      <c r="K16" s="469">
        <f t="shared" si="1"/>
        <v>27</v>
      </c>
    </row>
    <row r="17" spans="1:11" ht="20.100000000000001" customHeight="1">
      <c r="A17" s="443" t="s">
        <v>570</v>
      </c>
      <c r="B17" s="353">
        <v>1</v>
      </c>
      <c r="C17" s="353">
        <v>7</v>
      </c>
      <c r="D17" s="353">
        <v>6</v>
      </c>
      <c r="E17" s="353">
        <v>4</v>
      </c>
      <c r="F17" s="451">
        <f t="shared" si="3"/>
        <v>18</v>
      </c>
      <c r="G17" s="353">
        <v>2</v>
      </c>
      <c r="H17" s="353">
        <v>3</v>
      </c>
      <c r="I17" s="353" t="s">
        <v>407</v>
      </c>
      <c r="J17" s="451">
        <f t="shared" si="2"/>
        <v>5</v>
      </c>
      <c r="K17" s="469">
        <f t="shared" si="1"/>
        <v>23</v>
      </c>
    </row>
    <row r="18" spans="1:11" ht="20.100000000000001" customHeight="1">
      <c r="A18" s="443" t="s">
        <v>571</v>
      </c>
      <c r="B18" s="353" t="s">
        <v>407</v>
      </c>
      <c r="C18" s="353">
        <v>5</v>
      </c>
      <c r="D18" s="353">
        <v>10</v>
      </c>
      <c r="E18" s="353">
        <v>7</v>
      </c>
      <c r="F18" s="451">
        <f t="shared" si="3"/>
        <v>22</v>
      </c>
      <c r="G18" s="353">
        <v>3</v>
      </c>
      <c r="H18" s="353">
        <v>2</v>
      </c>
      <c r="I18" s="353">
        <v>2</v>
      </c>
      <c r="J18" s="451">
        <f t="shared" si="2"/>
        <v>7</v>
      </c>
      <c r="K18" s="469">
        <f t="shared" si="1"/>
        <v>29</v>
      </c>
    </row>
    <row r="19" spans="1:11" ht="20.100000000000001" customHeight="1">
      <c r="A19" s="443" t="s">
        <v>572</v>
      </c>
      <c r="B19" s="353">
        <v>2</v>
      </c>
      <c r="C19" s="353">
        <v>7</v>
      </c>
      <c r="D19" s="353">
        <v>8</v>
      </c>
      <c r="E19" s="353">
        <v>9</v>
      </c>
      <c r="F19" s="451">
        <f t="shared" si="3"/>
        <v>26</v>
      </c>
      <c r="G19" s="353">
        <v>3</v>
      </c>
      <c r="H19" s="353" t="s">
        <v>407</v>
      </c>
      <c r="I19" s="353">
        <v>1</v>
      </c>
      <c r="J19" s="451">
        <f t="shared" si="2"/>
        <v>4</v>
      </c>
      <c r="K19" s="469">
        <f t="shared" si="1"/>
        <v>30</v>
      </c>
    </row>
    <row r="20" spans="1:11" ht="20.100000000000001" customHeight="1">
      <c r="A20" s="443" t="s">
        <v>573</v>
      </c>
      <c r="B20" s="353">
        <v>1</v>
      </c>
      <c r="C20" s="353">
        <v>7</v>
      </c>
      <c r="D20" s="353">
        <v>10</v>
      </c>
      <c r="E20" s="353">
        <v>3</v>
      </c>
      <c r="F20" s="451">
        <f t="shared" si="3"/>
        <v>21</v>
      </c>
      <c r="G20" s="353">
        <v>2</v>
      </c>
      <c r="H20" s="353">
        <v>2</v>
      </c>
      <c r="I20" s="353" t="s">
        <v>407</v>
      </c>
      <c r="J20" s="451">
        <f t="shared" si="2"/>
        <v>4</v>
      </c>
      <c r="K20" s="469">
        <f t="shared" si="1"/>
        <v>25</v>
      </c>
    </row>
    <row r="21" spans="1:11" ht="20.100000000000001" customHeight="1">
      <c r="A21" s="443" t="s">
        <v>755</v>
      </c>
      <c r="B21" s="353">
        <v>1</v>
      </c>
      <c r="C21" s="353">
        <v>4</v>
      </c>
      <c r="D21" s="353">
        <v>8</v>
      </c>
      <c r="E21" s="353">
        <v>12</v>
      </c>
      <c r="F21" s="451">
        <f t="shared" si="3"/>
        <v>25</v>
      </c>
      <c r="G21" s="353">
        <v>1</v>
      </c>
      <c r="H21" s="353">
        <v>3</v>
      </c>
      <c r="I21" s="353">
        <v>2</v>
      </c>
      <c r="J21" s="451">
        <f t="shared" si="2"/>
        <v>6</v>
      </c>
      <c r="K21" s="469">
        <f t="shared" si="1"/>
        <v>31</v>
      </c>
    </row>
    <row r="22" spans="1:11" ht="20.100000000000001" customHeight="1">
      <c r="A22" s="443" t="s">
        <v>574</v>
      </c>
      <c r="B22" s="353">
        <v>1</v>
      </c>
      <c r="C22" s="353">
        <v>10</v>
      </c>
      <c r="D22" s="353">
        <v>10</v>
      </c>
      <c r="E22" s="353">
        <v>6</v>
      </c>
      <c r="F22" s="451">
        <f t="shared" si="3"/>
        <v>27</v>
      </c>
      <c r="G22" s="353">
        <v>3</v>
      </c>
      <c r="H22" s="353">
        <v>1</v>
      </c>
      <c r="I22" s="353">
        <v>2</v>
      </c>
      <c r="J22" s="451">
        <f t="shared" si="2"/>
        <v>6</v>
      </c>
      <c r="K22" s="469">
        <f t="shared" si="1"/>
        <v>33</v>
      </c>
    </row>
    <row r="23" spans="1:11" ht="20.100000000000001" customHeight="1">
      <c r="A23" s="443" t="s">
        <v>575</v>
      </c>
      <c r="B23" s="353" t="s">
        <v>407</v>
      </c>
      <c r="C23" s="353">
        <v>10</v>
      </c>
      <c r="D23" s="353">
        <v>13</v>
      </c>
      <c r="E23" s="353">
        <v>9</v>
      </c>
      <c r="F23" s="451">
        <f t="shared" si="3"/>
        <v>32</v>
      </c>
      <c r="G23" s="353">
        <v>1</v>
      </c>
      <c r="H23" s="353">
        <v>2</v>
      </c>
      <c r="I23" s="353" t="s">
        <v>407</v>
      </c>
      <c r="J23" s="451">
        <f t="shared" si="2"/>
        <v>3</v>
      </c>
      <c r="K23" s="469">
        <f t="shared" si="1"/>
        <v>35</v>
      </c>
    </row>
    <row r="24" spans="1:11" ht="20.100000000000001" customHeight="1">
      <c r="A24" s="443" t="s">
        <v>576</v>
      </c>
      <c r="B24" s="353" t="s">
        <v>407</v>
      </c>
      <c r="C24" s="353">
        <v>3</v>
      </c>
      <c r="D24" s="353">
        <v>12</v>
      </c>
      <c r="E24" s="353">
        <v>13</v>
      </c>
      <c r="F24" s="451">
        <f t="shared" si="3"/>
        <v>28</v>
      </c>
      <c r="G24" s="353">
        <v>5</v>
      </c>
      <c r="H24" s="353">
        <v>1</v>
      </c>
      <c r="I24" s="353" t="s">
        <v>407</v>
      </c>
      <c r="J24" s="451">
        <f t="shared" si="2"/>
        <v>6</v>
      </c>
      <c r="K24" s="469">
        <f t="shared" si="1"/>
        <v>34</v>
      </c>
    </row>
    <row r="25" spans="1:11" ht="20.100000000000001" customHeight="1">
      <c r="A25" s="443" t="s">
        <v>577</v>
      </c>
      <c r="B25" s="353" t="s">
        <v>407</v>
      </c>
      <c r="C25" s="353">
        <v>6</v>
      </c>
      <c r="D25" s="353">
        <v>7</v>
      </c>
      <c r="E25" s="353">
        <v>12</v>
      </c>
      <c r="F25" s="451">
        <f t="shared" si="3"/>
        <v>25</v>
      </c>
      <c r="G25" s="353">
        <v>6</v>
      </c>
      <c r="H25" s="353">
        <v>3</v>
      </c>
      <c r="I25" s="353">
        <v>1</v>
      </c>
      <c r="J25" s="451">
        <f t="shared" si="2"/>
        <v>10</v>
      </c>
      <c r="K25" s="469">
        <f t="shared" si="1"/>
        <v>35</v>
      </c>
    </row>
    <row r="26" spans="1:11" ht="20.100000000000001" customHeight="1">
      <c r="A26" s="443" t="s">
        <v>578</v>
      </c>
      <c r="B26" s="353" t="s">
        <v>407</v>
      </c>
      <c r="C26" s="353">
        <v>4</v>
      </c>
      <c r="D26" s="353">
        <v>8</v>
      </c>
      <c r="E26" s="353">
        <v>3</v>
      </c>
      <c r="F26" s="451">
        <f t="shared" si="3"/>
        <v>15</v>
      </c>
      <c r="G26" s="353">
        <v>9</v>
      </c>
      <c r="H26" s="353">
        <v>2</v>
      </c>
      <c r="I26" s="353">
        <v>3</v>
      </c>
      <c r="J26" s="451">
        <f t="shared" si="2"/>
        <v>14</v>
      </c>
      <c r="K26" s="469">
        <f t="shared" si="1"/>
        <v>29</v>
      </c>
    </row>
    <row r="27" spans="1:11" ht="20.100000000000001" customHeight="1">
      <c r="A27" s="443" t="s">
        <v>579</v>
      </c>
      <c r="B27" s="353" t="s">
        <v>407</v>
      </c>
      <c r="C27" s="353">
        <v>4</v>
      </c>
      <c r="D27" s="353">
        <v>6</v>
      </c>
      <c r="E27" s="353">
        <v>9</v>
      </c>
      <c r="F27" s="451">
        <f t="shared" si="3"/>
        <v>19</v>
      </c>
      <c r="G27" s="353">
        <v>2</v>
      </c>
      <c r="H27" s="353">
        <v>6</v>
      </c>
      <c r="I27" s="353">
        <v>1</v>
      </c>
      <c r="J27" s="451">
        <f t="shared" si="2"/>
        <v>9</v>
      </c>
      <c r="K27" s="469">
        <f t="shared" si="1"/>
        <v>28</v>
      </c>
    </row>
    <row r="28" spans="1:11" ht="20.100000000000001" customHeight="1">
      <c r="A28" s="443" t="s">
        <v>580</v>
      </c>
      <c r="B28" s="353" t="s">
        <v>407</v>
      </c>
      <c r="C28" s="353">
        <v>9</v>
      </c>
      <c r="D28" s="353">
        <v>6</v>
      </c>
      <c r="E28" s="353">
        <v>3</v>
      </c>
      <c r="F28" s="451">
        <f t="shared" si="3"/>
        <v>18</v>
      </c>
      <c r="G28" s="353">
        <v>6</v>
      </c>
      <c r="H28" s="353">
        <v>1</v>
      </c>
      <c r="I28" s="353">
        <v>5</v>
      </c>
      <c r="J28" s="451">
        <f t="shared" si="2"/>
        <v>12</v>
      </c>
      <c r="K28" s="469">
        <f t="shared" si="1"/>
        <v>30</v>
      </c>
    </row>
    <row r="29" spans="1:11" ht="20.100000000000001" customHeight="1">
      <c r="A29" s="443" t="s">
        <v>581</v>
      </c>
      <c r="B29" s="353" t="s">
        <v>407</v>
      </c>
      <c r="C29" s="353">
        <v>13</v>
      </c>
      <c r="D29" s="353">
        <v>14</v>
      </c>
      <c r="E29" s="353">
        <v>5</v>
      </c>
      <c r="F29" s="451">
        <f t="shared" si="3"/>
        <v>32</v>
      </c>
      <c r="G29" s="353">
        <v>2</v>
      </c>
      <c r="H29" s="353">
        <v>3</v>
      </c>
      <c r="I29" s="353" t="s">
        <v>407</v>
      </c>
      <c r="J29" s="451">
        <f t="shared" si="2"/>
        <v>5</v>
      </c>
      <c r="K29" s="469">
        <f t="shared" si="1"/>
        <v>37</v>
      </c>
    </row>
    <row r="30" spans="1:11" ht="20.100000000000001" customHeight="1">
      <c r="A30" s="443" t="s">
        <v>582</v>
      </c>
      <c r="B30" s="353" t="s">
        <v>407</v>
      </c>
      <c r="C30" s="353">
        <v>6</v>
      </c>
      <c r="D30" s="353">
        <v>10</v>
      </c>
      <c r="E30" s="353">
        <v>15</v>
      </c>
      <c r="F30" s="451">
        <f t="shared" si="3"/>
        <v>31</v>
      </c>
      <c r="G30" s="353">
        <v>3</v>
      </c>
      <c r="H30" s="353">
        <v>1</v>
      </c>
      <c r="I30" s="353">
        <v>4</v>
      </c>
      <c r="J30" s="451">
        <f t="shared" si="2"/>
        <v>8</v>
      </c>
      <c r="K30" s="469">
        <f t="shared" si="1"/>
        <v>39</v>
      </c>
    </row>
    <row r="31" spans="1:11" ht="20.100000000000001" customHeight="1">
      <c r="A31" s="443" t="s">
        <v>583</v>
      </c>
      <c r="B31" s="353" t="s">
        <v>407</v>
      </c>
      <c r="C31" s="353">
        <v>10</v>
      </c>
      <c r="D31" s="353">
        <v>11</v>
      </c>
      <c r="E31" s="353">
        <v>9</v>
      </c>
      <c r="F31" s="451">
        <f t="shared" si="3"/>
        <v>30</v>
      </c>
      <c r="G31" s="353">
        <v>10</v>
      </c>
      <c r="H31" s="353">
        <v>2</v>
      </c>
      <c r="I31" s="353" t="s">
        <v>407</v>
      </c>
      <c r="J31" s="451">
        <f t="shared" si="2"/>
        <v>12</v>
      </c>
      <c r="K31" s="469">
        <f t="shared" si="1"/>
        <v>42</v>
      </c>
    </row>
    <row r="32" spans="1:11" ht="20.100000000000001" customHeight="1">
      <c r="A32" s="443" t="s">
        <v>584</v>
      </c>
      <c r="B32" s="353" t="s">
        <v>414</v>
      </c>
      <c r="C32" s="353">
        <v>6</v>
      </c>
      <c r="D32" s="353">
        <v>7</v>
      </c>
      <c r="E32" s="353">
        <v>7</v>
      </c>
      <c r="F32" s="451">
        <f>SUM(B32:E32)</f>
        <v>20</v>
      </c>
      <c r="G32" s="353">
        <v>4</v>
      </c>
      <c r="H32" s="353">
        <v>6</v>
      </c>
      <c r="I32" s="353">
        <v>2</v>
      </c>
      <c r="J32" s="451">
        <f t="shared" si="2"/>
        <v>12</v>
      </c>
      <c r="K32" s="469">
        <f t="shared" si="1"/>
        <v>32</v>
      </c>
    </row>
    <row r="33" spans="1:11" ht="20.100000000000001" customHeight="1">
      <c r="A33" s="443" t="s">
        <v>585</v>
      </c>
      <c r="B33" s="353" t="s">
        <v>414</v>
      </c>
      <c r="C33" s="353">
        <v>7</v>
      </c>
      <c r="D33" s="353">
        <v>8</v>
      </c>
      <c r="E33" s="353">
        <v>8</v>
      </c>
      <c r="F33" s="451">
        <f t="shared" ref="F33" si="4">SUM(B33:E33)</f>
        <v>23</v>
      </c>
      <c r="G33" s="353">
        <v>1</v>
      </c>
      <c r="H33" s="353">
        <v>4</v>
      </c>
      <c r="I33" s="353">
        <v>5</v>
      </c>
      <c r="J33" s="451">
        <f t="shared" si="2"/>
        <v>10</v>
      </c>
      <c r="K33" s="469">
        <f t="shared" si="1"/>
        <v>33</v>
      </c>
    </row>
    <row r="34" spans="1:11" ht="20.100000000000001" customHeight="1">
      <c r="A34" s="443" t="s">
        <v>586</v>
      </c>
      <c r="B34" s="353" t="s">
        <v>179</v>
      </c>
      <c r="C34" s="353">
        <v>2</v>
      </c>
      <c r="D34" s="353">
        <v>8</v>
      </c>
      <c r="E34" s="353">
        <v>11</v>
      </c>
      <c r="F34" s="451">
        <v>21</v>
      </c>
      <c r="G34" s="353">
        <v>4</v>
      </c>
      <c r="H34" s="353">
        <v>1</v>
      </c>
      <c r="I34" s="353">
        <v>3</v>
      </c>
      <c r="J34" s="451">
        <v>8</v>
      </c>
      <c r="K34" s="469">
        <v>29</v>
      </c>
    </row>
    <row r="35" spans="1:11" ht="20.100000000000001" customHeight="1">
      <c r="A35" s="443" t="s">
        <v>587</v>
      </c>
      <c r="B35" s="353" t="s">
        <v>179</v>
      </c>
      <c r="C35" s="353">
        <v>12</v>
      </c>
      <c r="D35" s="353">
        <v>7</v>
      </c>
      <c r="E35" s="353">
        <v>6</v>
      </c>
      <c r="F35" s="451">
        <v>25</v>
      </c>
      <c r="G35" s="353">
        <v>4</v>
      </c>
      <c r="H35" s="353">
        <v>3</v>
      </c>
      <c r="I35" s="353">
        <v>1</v>
      </c>
      <c r="J35" s="451">
        <v>8</v>
      </c>
      <c r="K35" s="469">
        <v>33</v>
      </c>
    </row>
    <row r="36" spans="1:11" ht="20.100000000000001" customHeight="1">
      <c r="A36" s="443" t="s">
        <v>588</v>
      </c>
      <c r="B36" s="353" t="s">
        <v>179</v>
      </c>
      <c r="C36" s="353">
        <v>4</v>
      </c>
      <c r="D36" s="353">
        <v>16</v>
      </c>
      <c r="E36" s="353">
        <v>6</v>
      </c>
      <c r="F36" s="451">
        <v>26</v>
      </c>
      <c r="G36" s="353">
        <v>4</v>
      </c>
      <c r="H36" s="353">
        <v>5</v>
      </c>
      <c r="I36" s="353">
        <v>3</v>
      </c>
      <c r="J36" s="451">
        <v>12</v>
      </c>
      <c r="K36" s="469">
        <v>38</v>
      </c>
    </row>
    <row r="37" spans="1:11" ht="20.100000000000001" customHeight="1">
      <c r="A37" s="443" t="s">
        <v>519</v>
      </c>
      <c r="B37" s="353" t="s">
        <v>179</v>
      </c>
      <c r="C37" s="353">
        <v>8</v>
      </c>
      <c r="D37" s="353">
        <v>13</v>
      </c>
      <c r="E37" s="353">
        <v>18</v>
      </c>
      <c r="F37" s="451">
        <v>39</v>
      </c>
      <c r="G37" s="353">
        <v>2</v>
      </c>
      <c r="H37" s="353">
        <v>3</v>
      </c>
      <c r="I37" s="353">
        <v>4</v>
      </c>
      <c r="J37" s="451">
        <v>9</v>
      </c>
      <c r="K37" s="469">
        <v>48</v>
      </c>
    </row>
    <row r="38" spans="1:11" ht="20.100000000000001" customHeight="1">
      <c r="A38" s="443" t="s">
        <v>589</v>
      </c>
      <c r="B38" s="353" t="s">
        <v>179</v>
      </c>
      <c r="C38" s="353">
        <v>8</v>
      </c>
      <c r="D38" s="353">
        <v>10</v>
      </c>
      <c r="E38" s="353">
        <v>12</v>
      </c>
      <c r="F38" s="451">
        <v>30</v>
      </c>
      <c r="G38" s="353">
        <v>2</v>
      </c>
      <c r="H38" s="353">
        <v>3</v>
      </c>
      <c r="I38" s="353">
        <v>2</v>
      </c>
      <c r="J38" s="451">
        <v>7</v>
      </c>
      <c r="K38" s="469">
        <v>37</v>
      </c>
    </row>
    <row r="39" spans="1:11" ht="20.100000000000001" customHeight="1">
      <c r="A39" s="468" t="s">
        <v>536</v>
      </c>
      <c r="B39" s="353" t="s">
        <v>179</v>
      </c>
      <c r="C39" s="353">
        <v>22</v>
      </c>
      <c r="D39" s="353">
        <v>7</v>
      </c>
      <c r="E39" s="353">
        <v>7</v>
      </c>
      <c r="F39" s="451">
        <v>36</v>
      </c>
      <c r="G39" s="353">
        <v>2</v>
      </c>
      <c r="H39" s="353">
        <v>1</v>
      </c>
      <c r="I39" s="353">
        <v>2</v>
      </c>
      <c r="J39" s="451">
        <v>5</v>
      </c>
      <c r="K39" s="469">
        <v>41</v>
      </c>
    </row>
    <row r="40" spans="1:11" ht="20.100000000000001" customHeight="1">
      <c r="A40" s="442" t="s">
        <v>612</v>
      </c>
      <c r="B40" s="357" t="s">
        <v>622</v>
      </c>
      <c r="C40" s="357">
        <v>11</v>
      </c>
      <c r="D40" s="357">
        <v>18</v>
      </c>
      <c r="E40" s="357">
        <v>5</v>
      </c>
      <c r="F40" s="620">
        <v>34</v>
      </c>
      <c r="G40" s="357">
        <v>3</v>
      </c>
      <c r="H40" s="357">
        <v>1</v>
      </c>
      <c r="I40" s="357">
        <v>1</v>
      </c>
      <c r="J40" s="620">
        <v>5</v>
      </c>
      <c r="K40" s="674">
        <v>39</v>
      </c>
    </row>
    <row r="41" spans="1:11" ht="20.100000000000001" customHeight="1">
      <c r="A41" s="442" t="s">
        <v>631</v>
      </c>
      <c r="B41" s="357" t="s">
        <v>179</v>
      </c>
      <c r="C41" s="357">
        <v>11</v>
      </c>
      <c r="D41" s="357">
        <v>10</v>
      </c>
      <c r="E41" s="357">
        <v>14</v>
      </c>
      <c r="F41" s="620">
        <v>35</v>
      </c>
      <c r="G41" s="357">
        <v>5</v>
      </c>
      <c r="H41" s="357">
        <v>2</v>
      </c>
      <c r="I41" s="357">
        <v>1</v>
      </c>
      <c r="J41" s="620">
        <v>8</v>
      </c>
      <c r="K41" s="674">
        <v>43</v>
      </c>
    </row>
    <row r="42" spans="1:11" s="694" customFormat="1" ht="20.100000000000001" customHeight="1">
      <c r="A42" s="442" t="s">
        <v>642</v>
      </c>
      <c r="B42" s="357" t="s">
        <v>179</v>
      </c>
      <c r="C42" s="357">
        <v>10</v>
      </c>
      <c r="D42" s="357">
        <v>10</v>
      </c>
      <c r="E42" s="357">
        <v>8</v>
      </c>
      <c r="F42" s="620">
        <v>28</v>
      </c>
      <c r="G42" s="357">
        <v>10</v>
      </c>
      <c r="H42" s="357">
        <v>2</v>
      </c>
      <c r="I42" s="357">
        <v>3</v>
      </c>
      <c r="J42" s="620">
        <v>15</v>
      </c>
      <c r="K42" s="674">
        <v>43</v>
      </c>
    </row>
    <row r="43" spans="1:11" ht="20.100000000000001" customHeight="1">
      <c r="A43" s="442" t="s">
        <v>566</v>
      </c>
      <c r="B43" s="618" t="s">
        <v>179</v>
      </c>
      <c r="C43" s="618">
        <v>12</v>
      </c>
      <c r="D43" s="618">
        <v>14</v>
      </c>
      <c r="E43" s="618">
        <v>7</v>
      </c>
      <c r="F43" s="619">
        <v>33</v>
      </c>
      <c r="G43" s="618">
        <v>2</v>
      </c>
      <c r="H43" s="618">
        <v>6</v>
      </c>
      <c r="I43" s="618">
        <v>1</v>
      </c>
      <c r="J43" s="729">
        <v>9</v>
      </c>
      <c r="K43" s="621">
        <v>42</v>
      </c>
    </row>
    <row r="44" spans="1:11" ht="20.100000000000001" customHeight="1">
      <c r="A44" s="473" t="s">
        <v>158</v>
      </c>
      <c r="B44" s="471">
        <f t="shared" ref="B44:J44" si="5">SUM(B6:B43)</f>
        <v>12</v>
      </c>
      <c r="C44" s="471">
        <f t="shared" si="5"/>
        <v>284</v>
      </c>
      <c r="D44" s="471">
        <f t="shared" si="5"/>
        <v>353</v>
      </c>
      <c r="E44" s="471">
        <f t="shared" si="5"/>
        <v>325</v>
      </c>
      <c r="F44" s="471">
        <f t="shared" si="5"/>
        <v>974</v>
      </c>
      <c r="G44" s="471">
        <f t="shared" si="5"/>
        <v>124</v>
      </c>
      <c r="H44" s="471">
        <f t="shared" si="5"/>
        <v>80</v>
      </c>
      <c r="I44" s="471">
        <f t="shared" si="5"/>
        <v>51</v>
      </c>
      <c r="J44" s="471">
        <f t="shared" si="5"/>
        <v>255</v>
      </c>
      <c r="K44" s="472">
        <f>SUM(K6:K43)</f>
        <v>1229</v>
      </c>
    </row>
    <row r="45" spans="1:11">
      <c r="J45" s="470"/>
      <c r="K45" s="203" t="s">
        <v>410</v>
      </c>
    </row>
  </sheetData>
  <mergeCells count="1">
    <mergeCell ref="I4:K4"/>
  </mergeCells>
  <phoneticPr fontId="5"/>
  <pageMargins left="0" right="0.19685039370078741" top="0.39370078740157483" bottom="0.59055118110236227" header="0.51181102362204722" footer="0.51181102362204722"/>
  <pageSetup paperSize="9" scale="97" orientation="portrait" r:id="rId1"/>
  <headerFooter alignWithMargins="0">
    <oddFooter>&amp;C９－⑳</oddFooter>
  </headerFooter>
  <ignoredErrors>
    <ignoredError sqref="A44 A9 A7:A8 A10:A20 A22:A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L53"/>
  <sheetViews>
    <sheetView showGridLines="0" view="pageBreakPreview" zoomScaleNormal="100" zoomScaleSheetLayoutView="100" workbookViewId="0"/>
  </sheetViews>
  <sheetFormatPr defaultColWidth="15.5" defaultRowHeight="14.25"/>
  <cols>
    <col min="1" max="1" width="11.875" style="8" customWidth="1"/>
    <col min="2" max="11" width="8.625" style="8" customWidth="1"/>
    <col min="12" max="12" width="8.625" style="9" customWidth="1"/>
    <col min="13" max="16384" width="15.5" style="8"/>
  </cols>
  <sheetData>
    <row r="1" spans="1:12" s="5" customFormat="1" ht="20.100000000000001" customHeight="1">
      <c r="A1" s="130" t="s">
        <v>197</v>
      </c>
      <c r="B1" s="6"/>
      <c r="C1" s="6"/>
      <c r="D1" s="6"/>
    </row>
    <row r="2" spans="1:12" s="5" customFormat="1" ht="7.5" customHeight="1">
      <c r="A2" s="130"/>
      <c r="B2" s="6"/>
      <c r="C2" s="6"/>
      <c r="D2" s="6"/>
    </row>
    <row r="3" spans="1:12" ht="20.100000000000001" customHeight="1">
      <c r="A3" s="267" t="s">
        <v>460</v>
      </c>
      <c r="B3" s="107"/>
      <c r="C3" s="107"/>
      <c r="D3" s="107"/>
      <c r="E3" s="107"/>
      <c r="F3" s="107"/>
      <c r="G3" s="107"/>
      <c r="H3" s="107"/>
      <c r="I3" s="129"/>
    </row>
    <row r="4" spans="1:12" ht="20.100000000000001" customHeight="1" thickBot="1">
      <c r="A4" s="7"/>
      <c r="J4" s="745" t="s">
        <v>96</v>
      </c>
      <c r="K4" s="745"/>
      <c r="L4" s="745"/>
    </row>
    <row r="5" spans="1:12" ht="34.5" customHeight="1" thickTop="1">
      <c r="A5" s="746" t="s">
        <v>97</v>
      </c>
      <c r="B5" s="257" t="s">
        <v>162</v>
      </c>
      <c r="C5" s="748" t="s">
        <v>10</v>
      </c>
      <c r="D5" s="748" t="s">
        <v>236</v>
      </c>
      <c r="E5" s="748"/>
      <c r="F5" s="748"/>
      <c r="G5" s="748"/>
      <c r="H5" s="748"/>
      <c r="I5" s="748"/>
      <c r="J5" s="748"/>
      <c r="K5" s="748" t="s">
        <v>9</v>
      </c>
      <c r="L5" s="750" t="s">
        <v>8</v>
      </c>
    </row>
    <row r="6" spans="1:12" ht="19.5" customHeight="1">
      <c r="A6" s="747"/>
      <c r="B6" s="254" t="s">
        <v>7</v>
      </c>
      <c r="C6" s="749"/>
      <c r="D6" s="66" t="s">
        <v>6</v>
      </c>
      <c r="E6" s="66" t="s">
        <v>5</v>
      </c>
      <c r="F6" s="66" t="s">
        <v>4</v>
      </c>
      <c r="G6" s="515" t="s">
        <v>468</v>
      </c>
      <c r="H6" s="66" t="s">
        <v>3</v>
      </c>
      <c r="I6" s="66" t="s">
        <v>2</v>
      </c>
      <c r="J6" s="66" t="s">
        <v>1</v>
      </c>
      <c r="K6" s="749"/>
      <c r="L6" s="751"/>
    </row>
    <row r="7" spans="1:12" ht="21" customHeight="1">
      <c r="A7" s="440" t="s">
        <v>230</v>
      </c>
      <c r="B7" s="258">
        <v>10</v>
      </c>
      <c r="C7" s="259">
        <v>33</v>
      </c>
      <c r="D7" s="259">
        <v>575</v>
      </c>
      <c r="E7" s="259">
        <v>311</v>
      </c>
      <c r="F7" s="259">
        <v>264</v>
      </c>
      <c r="G7" s="259" t="s">
        <v>463</v>
      </c>
      <c r="H7" s="259">
        <v>167</v>
      </c>
      <c r="I7" s="259">
        <v>218</v>
      </c>
      <c r="J7" s="259">
        <v>190</v>
      </c>
      <c r="K7" s="259">
        <v>245</v>
      </c>
      <c r="L7" s="260">
        <v>51.687763713080173</v>
      </c>
    </row>
    <row r="8" spans="1:12" ht="21" customHeight="1">
      <c r="A8" s="440" t="s">
        <v>513</v>
      </c>
      <c r="B8" s="258">
        <v>10</v>
      </c>
      <c r="C8" s="259">
        <v>35</v>
      </c>
      <c r="D8" s="259">
        <v>609</v>
      </c>
      <c r="E8" s="259">
        <v>344</v>
      </c>
      <c r="F8" s="259">
        <v>265</v>
      </c>
      <c r="G8" s="259" t="s">
        <v>463</v>
      </c>
      <c r="H8" s="259">
        <v>174</v>
      </c>
      <c r="I8" s="259">
        <v>213</v>
      </c>
      <c r="J8" s="259">
        <v>222</v>
      </c>
      <c r="K8" s="259">
        <v>194</v>
      </c>
      <c r="L8" s="262">
        <v>42.358078602620083</v>
      </c>
    </row>
    <row r="9" spans="1:12" ht="21" customHeight="1">
      <c r="A9" s="440" t="s">
        <v>514</v>
      </c>
      <c r="B9" s="258">
        <v>10</v>
      </c>
      <c r="C9" s="259">
        <v>32</v>
      </c>
      <c r="D9" s="259">
        <v>591</v>
      </c>
      <c r="E9" s="259">
        <v>338</v>
      </c>
      <c r="F9" s="259">
        <v>253</v>
      </c>
      <c r="G9" s="259" t="s">
        <v>463</v>
      </c>
      <c r="H9" s="259">
        <v>191</v>
      </c>
      <c r="I9" s="259">
        <v>183</v>
      </c>
      <c r="J9" s="259">
        <v>217</v>
      </c>
      <c r="K9" s="259">
        <v>220</v>
      </c>
      <c r="L9" s="262">
        <v>46.709129511677283</v>
      </c>
    </row>
    <row r="10" spans="1:12" ht="21" customHeight="1">
      <c r="A10" s="440" t="s">
        <v>515</v>
      </c>
      <c r="B10" s="258">
        <v>10</v>
      </c>
      <c r="C10" s="259">
        <v>34</v>
      </c>
      <c r="D10" s="259">
        <v>576</v>
      </c>
      <c r="E10" s="259">
        <v>297</v>
      </c>
      <c r="F10" s="259">
        <v>279</v>
      </c>
      <c r="G10" s="259" t="s">
        <v>463</v>
      </c>
      <c r="H10" s="259">
        <v>197</v>
      </c>
      <c r="I10" s="259">
        <v>191</v>
      </c>
      <c r="J10" s="259">
        <v>188</v>
      </c>
      <c r="K10" s="259">
        <v>218</v>
      </c>
      <c r="L10" s="262">
        <v>46.284501061571127</v>
      </c>
    </row>
    <row r="11" spans="1:12" ht="21" customHeight="1">
      <c r="A11" s="440" t="s">
        <v>516</v>
      </c>
      <c r="B11" s="258">
        <v>9</v>
      </c>
      <c r="C11" s="259">
        <v>28</v>
      </c>
      <c r="D11" s="259">
        <v>461</v>
      </c>
      <c r="E11" s="259">
        <v>214</v>
      </c>
      <c r="F11" s="259">
        <v>247</v>
      </c>
      <c r="G11" s="259" t="s">
        <v>463</v>
      </c>
      <c r="H11" s="259">
        <v>148</v>
      </c>
      <c r="I11" s="259">
        <v>161</v>
      </c>
      <c r="J11" s="259">
        <v>152</v>
      </c>
      <c r="K11" s="259">
        <v>189</v>
      </c>
      <c r="L11" s="262">
        <v>42.376681613999999</v>
      </c>
    </row>
    <row r="12" spans="1:12" ht="21" customHeight="1">
      <c r="A12" s="440" t="s">
        <v>517</v>
      </c>
      <c r="B12" s="258">
        <v>1</v>
      </c>
      <c r="C12" s="259">
        <v>6</v>
      </c>
      <c r="D12" s="259">
        <v>136</v>
      </c>
      <c r="E12" s="259">
        <v>77</v>
      </c>
      <c r="F12" s="259">
        <v>59</v>
      </c>
      <c r="G12" s="259">
        <v>30</v>
      </c>
      <c r="H12" s="259">
        <v>26</v>
      </c>
      <c r="I12" s="259">
        <v>43</v>
      </c>
      <c r="J12" s="259">
        <v>37</v>
      </c>
      <c r="K12" s="259" t="s">
        <v>466</v>
      </c>
      <c r="L12" s="262" t="s">
        <v>463</v>
      </c>
    </row>
    <row r="13" spans="1:12" ht="21" customHeight="1">
      <c r="A13" s="440" t="s">
        <v>464</v>
      </c>
      <c r="B13" s="258">
        <v>8</v>
      </c>
      <c r="C13" s="259">
        <v>27</v>
      </c>
      <c r="D13" s="259">
        <v>464</v>
      </c>
      <c r="E13" s="259">
        <v>225</v>
      </c>
      <c r="F13" s="259">
        <v>239</v>
      </c>
      <c r="G13" s="259" t="s">
        <v>463</v>
      </c>
      <c r="H13" s="259">
        <v>151</v>
      </c>
      <c r="I13" s="259">
        <v>156</v>
      </c>
      <c r="J13" s="259">
        <v>157</v>
      </c>
      <c r="K13" s="259">
        <v>147</v>
      </c>
      <c r="L13" s="262">
        <v>31.1</v>
      </c>
    </row>
    <row r="14" spans="1:12" ht="21" customHeight="1">
      <c r="A14" s="440" t="s">
        <v>518</v>
      </c>
      <c r="B14" s="258">
        <v>2</v>
      </c>
      <c r="C14" s="259">
        <v>8</v>
      </c>
      <c r="D14" s="259">
        <v>187</v>
      </c>
      <c r="E14" s="259">
        <v>93</v>
      </c>
      <c r="F14" s="259">
        <v>94</v>
      </c>
      <c r="G14" s="259">
        <v>43</v>
      </c>
      <c r="H14" s="259">
        <v>53</v>
      </c>
      <c r="I14" s="259">
        <v>40</v>
      </c>
      <c r="J14" s="259">
        <v>51</v>
      </c>
      <c r="K14" s="259" t="s">
        <v>505</v>
      </c>
      <c r="L14" s="262" t="s">
        <v>463</v>
      </c>
    </row>
    <row r="15" spans="1:12" ht="21" customHeight="1">
      <c r="A15" s="440" t="s">
        <v>519</v>
      </c>
      <c r="B15" s="258">
        <v>8</v>
      </c>
      <c r="C15" s="259">
        <v>27</v>
      </c>
      <c r="D15" s="259">
        <v>447</v>
      </c>
      <c r="E15" s="259">
        <v>218</v>
      </c>
      <c r="F15" s="259">
        <v>229</v>
      </c>
      <c r="G15" s="259" t="s">
        <v>179</v>
      </c>
      <c r="H15" s="259">
        <v>136</v>
      </c>
      <c r="I15" s="259">
        <v>152</v>
      </c>
      <c r="J15" s="259">
        <v>159</v>
      </c>
      <c r="K15" s="259">
        <v>157</v>
      </c>
      <c r="L15" s="262">
        <v>35.200000000000003</v>
      </c>
    </row>
    <row r="16" spans="1:12" ht="21" customHeight="1">
      <c r="A16" s="440" t="s">
        <v>520</v>
      </c>
      <c r="B16" s="258">
        <v>2</v>
      </c>
      <c r="C16" s="259">
        <v>8</v>
      </c>
      <c r="D16" s="259">
        <v>205</v>
      </c>
      <c r="E16" s="259">
        <v>101</v>
      </c>
      <c r="F16" s="259">
        <v>104</v>
      </c>
      <c r="G16" s="259">
        <v>61</v>
      </c>
      <c r="H16" s="259">
        <v>43</v>
      </c>
      <c r="I16" s="259">
        <v>59</v>
      </c>
      <c r="J16" s="259">
        <v>42</v>
      </c>
      <c r="K16" s="259">
        <v>52</v>
      </c>
      <c r="L16" s="262" t="s">
        <v>179</v>
      </c>
    </row>
    <row r="17" spans="1:12" ht="21" customHeight="1">
      <c r="A17" s="440" t="s">
        <v>510</v>
      </c>
      <c r="B17" s="258">
        <v>8</v>
      </c>
      <c r="C17" s="259">
        <v>27</v>
      </c>
      <c r="D17" s="259">
        <v>445</v>
      </c>
      <c r="E17" s="259">
        <v>216</v>
      </c>
      <c r="F17" s="259">
        <v>229</v>
      </c>
      <c r="G17" s="259" t="s">
        <v>77</v>
      </c>
      <c r="H17" s="259">
        <v>146</v>
      </c>
      <c r="I17" s="259">
        <v>146</v>
      </c>
      <c r="J17" s="259">
        <v>153</v>
      </c>
      <c r="K17" s="259">
        <v>164</v>
      </c>
      <c r="L17" s="514">
        <v>35.729840000000003</v>
      </c>
    </row>
    <row r="18" spans="1:12" ht="21" customHeight="1">
      <c r="A18" s="440" t="s">
        <v>521</v>
      </c>
      <c r="B18" s="258">
        <v>2</v>
      </c>
      <c r="C18" s="259">
        <v>7</v>
      </c>
      <c r="D18" s="259">
        <v>211</v>
      </c>
      <c r="E18" s="259">
        <v>102</v>
      </c>
      <c r="F18" s="259">
        <v>109</v>
      </c>
      <c r="G18" s="259">
        <v>64</v>
      </c>
      <c r="H18" s="259">
        <v>42</v>
      </c>
      <c r="I18" s="259">
        <v>45</v>
      </c>
      <c r="J18" s="259">
        <v>60</v>
      </c>
      <c r="K18" s="259">
        <v>44</v>
      </c>
      <c r="L18" s="262" t="s">
        <v>77</v>
      </c>
    </row>
    <row r="19" spans="1:12" ht="21" customHeight="1">
      <c r="A19" s="440" t="s">
        <v>536</v>
      </c>
      <c r="B19" s="258">
        <v>8</v>
      </c>
      <c r="C19" s="259">
        <v>23</v>
      </c>
      <c r="D19" s="259">
        <v>426</v>
      </c>
      <c r="E19" s="259">
        <v>206</v>
      </c>
      <c r="F19" s="259">
        <v>220</v>
      </c>
      <c r="G19" s="259" t="s">
        <v>179</v>
      </c>
      <c r="H19" s="259">
        <v>127</v>
      </c>
      <c r="I19" s="259">
        <v>154</v>
      </c>
      <c r="J19" s="259">
        <v>145</v>
      </c>
      <c r="K19" s="259" t="s">
        <v>179</v>
      </c>
      <c r="L19" s="262" t="s">
        <v>179</v>
      </c>
    </row>
    <row r="20" spans="1:12" ht="21" customHeight="1">
      <c r="A20" s="440" t="s">
        <v>537</v>
      </c>
      <c r="B20" s="258">
        <v>2</v>
      </c>
      <c r="C20" s="259">
        <v>8</v>
      </c>
      <c r="D20" s="259">
        <v>195</v>
      </c>
      <c r="E20" s="259">
        <v>98</v>
      </c>
      <c r="F20" s="259">
        <v>97</v>
      </c>
      <c r="G20" s="259">
        <v>59</v>
      </c>
      <c r="H20" s="259">
        <v>47</v>
      </c>
      <c r="I20" s="259">
        <v>46</v>
      </c>
      <c r="J20" s="259">
        <v>43</v>
      </c>
      <c r="K20" s="259" t="s">
        <v>179</v>
      </c>
      <c r="L20" s="262" t="s">
        <v>179</v>
      </c>
    </row>
    <row r="21" spans="1:12" ht="21" customHeight="1">
      <c r="A21" s="440" t="s">
        <v>555</v>
      </c>
      <c r="B21" s="258">
        <v>8</v>
      </c>
      <c r="C21" s="259">
        <v>25</v>
      </c>
      <c r="D21" s="259">
        <v>408</v>
      </c>
      <c r="E21" s="259">
        <v>206</v>
      </c>
      <c r="F21" s="259">
        <v>202</v>
      </c>
      <c r="G21" s="259" t="s">
        <v>593</v>
      </c>
      <c r="H21" s="259">
        <v>121</v>
      </c>
      <c r="I21" s="259">
        <v>133</v>
      </c>
      <c r="J21" s="259">
        <v>154</v>
      </c>
      <c r="K21" s="259" t="s">
        <v>593</v>
      </c>
      <c r="L21" s="262" t="s">
        <v>594</v>
      </c>
    </row>
    <row r="22" spans="1:12" ht="21" customHeight="1">
      <c r="A22" s="440" t="s">
        <v>591</v>
      </c>
      <c r="B22" s="258">
        <v>2</v>
      </c>
      <c r="C22" s="259">
        <v>6</v>
      </c>
      <c r="D22" s="259">
        <v>222</v>
      </c>
      <c r="E22" s="259">
        <v>115</v>
      </c>
      <c r="F22" s="259">
        <v>107</v>
      </c>
      <c r="G22" s="259">
        <v>74</v>
      </c>
      <c r="H22" s="259">
        <v>51</v>
      </c>
      <c r="I22" s="259">
        <v>46</v>
      </c>
      <c r="J22" s="259">
        <v>51</v>
      </c>
      <c r="K22" s="259" t="s">
        <v>593</v>
      </c>
      <c r="L22" s="262" t="s">
        <v>593</v>
      </c>
    </row>
    <row r="23" spans="1:12" ht="21" customHeight="1">
      <c r="A23" s="440" t="s">
        <v>556</v>
      </c>
      <c r="B23" s="258">
        <v>8</v>
      </c>
      <c r="C23" s="259">
        <v>24</v>
      </c>
      <c r="D23" s="259">
        <v>388</v>
      </c>
      <c r="E23" s="259">
        <v>198</v>
      </c>
      <c r="F23" s="259">
        <v>190</v>
      </c>
      <c r="G23" s="259" t="s">
        <v>77</v>
      </c>
      <c r="H23" s="259">
        <v>125</v>
      </c>
      <c r="I23" s="259">
        <v>125</v>
      </c>
      <c r="J23" s="259">
        <v>138</v>
      </c>
      <c r="K23" s="259" t="s">
        <v>77</v>
      </c>
      <c r="L23" s="588" t="s">
        <v>77</v>
      </c>
    </row>
    <row r="24" spans="1:12" ht="21" customHeight="1">
      <c r="A24" s="440" t="s">
        <v>592</v>
      </c>
      <c r="B24" s="258">
        <v>3</v>
      </c>
      <c r="C24" s="259">
        <v>10</v>
      </c>
      <c r="D24" s="259">
        <v>357</v>
      </c>
      <c r="E24" s="259">
        <v>172</v>
      </c>
      <c r="F24" s="259">
        <v>185</v>
      </c>
      <c r="G24" s="259">
        <v>118</v>
      </c>
      <c r="H24" s="259">
        <v>72</v>
      </c>
      <c r="I24" s="259">
        <v>822</v>
      </c>
      <c r="J24" s="259">
        <v>85</v>
      </c>
      <c r="K24" s="259" t="s">
        <v>77</v>
      </c>
      <c r="L24" s="262" t="s">
        <v>77</v>
      </c>
    </row>
    <row r="25" spans="1:12" ht="21" customHeight="1">
      <c r="A25" s="440" t="s">
        <v>642</v>
      </c>
      <c r="B25" s="258">
        <v>8</v>
      </c>
      <c r="C25" s="259">
        <v>25</v>
      </c>
      <c r="D25" s="259">
        <v>382</v>
      </c>
      <c r="E25" s="259">
        <v>199</v>
      </c>
      <c r="F25" s="259">
        <v>183</v>
      </c>
      <c r="G25" s="259" t="s">
        <v>645</v>
      </c>
      <c r="H25" s="259">
        <v>120</v>
      </c>
      <c r="I25" s="259">
        <v>135</v>
      </c>
      <c r="J25" s="259">
        <v>127</v>
      </c>
      <c r="K25" s="259" t="s">
        <v>646</v>
      </c>
      <c r="L25" s="262" t="s">
        <v>646</v>
      </c>
    </row>
    <row r="26" spans="1:12" ht="21" customHeight="1">
      <c r="A26" s="440" t="s">
        <v>643</v>
      </c>
      <c r="B26" s="258">
        <v>3</v>
      </c>
      <c r="C26" s="259">
        <v>8</v>
      </c>
      <c r="D26" s="259">
        <v>352</v>
      </c>
      <c r="E26" s="259">
        <v>168</v>
      </c>
      <c r="F26" s="259">
        <v>164</v>
      </c>
      <c r="G26" s="259">
        <v>114</v>
      </c>
      <c r="H26" s="259">
        <v>81</v>
      </c>
      <c r="I26" s="259">
        <v>73</v>
      </c>
      <c r="J26" s="259">
        <v>84</v>
      </c>
      <c r="K26" s="259" t="s">
        <v>646</v>
      </c>
      <c r="L26" s="262" t="s">
        <v>648</v>
      </c>
    </row>
    <row r="27" spans="1:12" ht="21" customHeight="1">
      <c r="A27" s="440" t="s">
        <v>566</v>
      </c>
      <c r="B27" s="258">
        <v>8</v>
      </c>
      <c r="C27" s="259">
        <v>23</v>
      </c>
      <c r="D27" s="259">
        <v>362</v>
      </c>
      <c r="E27" s="259">
        <v>191</v>
      </c>
      <c r="F27" s="259">
        <v>171</v>
      </c>
      <c r="G27" s="259" t="s">
        <v>77</v>
      </c>
      <c r="H27" s="259">
        <v>99</v>
      </c>
      <c r="I27" s="259">
        <v>122</v>
      </c>
      <c r="J27" s="259">
        <v>141</v>
      </c>
      <c r="K27" s="259" t="s">
        <v>77</v>
      </c>
      <c r="L27" s="588" t="s">
        <v>77</v>
      </c>
    </row>
    <row r="28" spans="1:12" ht="21" customHeight="1">
      <c r="A28" s="440" t="s">
        <v>644</v>
      </c>
      <c r="B28" s="258">
        <v>3</v>
      </c>
      <c r="C28" s="259">
        <v>8</v>
      </c>
      <c r="D28" s="259">
        <v>344</v>
      </c>
      <c r="E28" s="259">
        <v>168</v>
      </c>
      <c r="F28" s="259">
        <v>176</v>
      </c>
      <c r="G28" s="259">
        <v>118</v>
      </c>
      <c r="H28" s="259">
        <v>65</v>
      </c>
      <c r="I28" s="259">
        <v>86</v>
      </c>
      <c r="J28" s="259">
        <v>75</v>
      </c>
      <c r="K28" s="259" t="s">
        <v>77</v>
      </c>
      <c r="L28" s="262" t="s">
        <v>77</v>
      </c>
    </row>
    <row r="29" spans="1:12" ht="21" customHeight="1">
      <c r="A29" s="440" t="s">
        <v>717</v>
      </c>
      <c r="B29" s="258">
        <v>8</v>
      </c>
      <c r="C29" s="259">
        <v>23</v>
      </c>
      <c r="D29" s="259">
        <v>331</v>
      </c>
      <c r="E29" s="259">
        <v>182</v>
      </c>
      <c r="F29" s="259">
        <v>149</v>
      </c>
      <c r="G29" s="259" t="s">
        <v>722</v>
      </c>
      <c r="H29" s="259">
        <v>111</v>
      </c>
      <c r="I29" s="259">
        <v>98</v>
      </c>
      <c r="J29" s="259">
        <v>122</v>
      </c>
      <c r="K29" s="259" t="s">
        <v>723</v>
      </c>
      <c r="L29" s="588" t="s">
        <v>724</v>
      </c>
    </row>
    <row r="30" spans="1:12" ht="21" customHeight="1">
      <c r="A30" s="440" t="s">
        <v>696</v>
      </c>
      <c r="B30" s="258">
        <v>3</v>
      </c>
      <c r="C30" s="259">
        <v>8</v>
      </c>
      <c r="D30" s="259">
        <v>350</v>
      </c>
      <c r="E30" s="259">
        <v>171</v>
      </c>
      <c r="F30" s="566">
        <v>179</v>
      </c>
      <c r="G30" s="566">
        <v>118</v>
      </c>
      <c r="H30" s="566">
        <v>77</v>
      </c>
      <c r="I30" s="566">
        <v>67</v>
      </c>
      <c r="J30" s="566">
        <v>88</v>
      </c>
      <c r="K30" s="566" t="s">
        <v>724</v>
      </c>
      <c r="L30" s="567" t="s">
        <v>725</v>
      </c>
    </row>
    <row r="31" spans="1:12" ht="12.75" customHeight="1">
      <c r="A31" s="263" t="s">
        <v>248</v>
      </c>
      <c r="B31" s="118"/>
      <c r="C31" s="118"/>
      <c r="D31" s="118"/>
      <c r="E31" s="118"/>
      <c r="L31" s="265" t="s">
        <v>60</v>
      </c>
    </row>
    <row r="32" spans="1:12" ht="12.75" customHeight="1">
      <c r="A32" s="264" t="s">
        <v>188</v>
      </c>
      <c r="B32" s="128"/>
      <c r="C32" s="128"/>
      <c r="D32" s="128"/>
      <c r="E32" s="128"/>
      <c r="L32" s="265"/>
    </row>
    <row r="33" spans="1:12" s="12" customFormat="1" ht="12.75" customHeight="1">
      <c r="A33" s="264" t="s">
        <v>467</v>
      </c>
      <c r="B33" s="128"/>
      <c r="C33" s="128"/>
      <c r="D33" s="128"/>
      <c r="E33" s="128"/>
      <c r="F33" s="8"/>
      <c r="G33" s="8"/>
      <c r="H33" s="8"/>
      <c r="I33" s="8"/>
      <c r="J33" s="8"/>
      <c r="K33" s="8"/>
      <c r="L33" s="123"/>
    </row>
    <row r="34" spans="1:12" s="12" customFormat="1" ht="18" customHeight="1">
      <c r="A34" s="264" t="s">
        <v>595</v>
      </c>
      <c r="B34" s="128"/>
      <c r="C34" s="128"/>
      <c r="D34" s="128"/>
      <c r="E34" s="128"/>
      <c r="F34" s="8"/>
      <c r="G34" s="8"/>
      <c r="H34" s="8"/>
      <c r="I34" s="8"/>
      <c r="J34" s="8"/>
      <c r="K34" s="8"/>
      <c r="L34" s="123"/>
    </row>
    <row r="35" spans="1:12" s="18" customFormat="1" ht="17.25" customHeight="1">
      <c r="A35" s="131" t="s">
        <v>461</v>
      </c>
      <c r="B35" s="127"/>
      <c r="C35" s="127"/>
      <c r="D35" s="127"/>
      <c r="E35" s="127"/>
      <c r="F35" s="127"/>
      <c r="G35" s="127"/>
      <c r="H35" s="127"/>
      <c r="I35" s="127"/>
      <c r="J35" s="127"/>
      <c r="K35" s="8"/>
      <c r="L35" s="123"/>
    </row>
    <row r="36" spans="1:12" s="18" customFormat="1" ht="21" customHeight="1" thickBot="1">
      <c r="A36" s="7"/>
      <c r="B36" s="12"/>
      <c r="C36" s="12"/>
      <c r="D36" s="12"/>
      <c r="E36" s="12"/>
      <c r="F36" s="12"/>
      <c r="G36" s="12"/>
      <c r="H36" s="12"/>
      <c r="I36" s="12"/>
      <c r="J36" s="754" t="s">
        <v>89</v>
      </c>
      <c r="K36" s="754"/>
      <c r="L36" s="755"/>
    </row>
    <row r="37" spans="1:12" s="19" customFormat="1" ht="29.25" customHeight="1" thickTop="1">
      <c r="A37" s="756" t="s">
        <v>131</v>
      </c>
      <c r="B37" s="756" t="s">
        <v>13</v>
      </c>
      <c r="C37" s="752" t="s">
        <v>237</v>
      </c>
      <c r="D37" s="752" t="s">
        <v>238</v>
      </c>
      <c r="E37" s="758" t="s">
        <v>239</v>
      </c>
      <c r="F37" s="759"/>
      <c r="G37" s="759"/>
      <c r="H37" s="759"/>
      <c r="I37" s="759"/>
      <c r="J37" s="759"/>
      <c r="K37" s="759"/>
      <c r="L37" s="497"/>
    </row>
    <row r="38" spans="1:12" s="12" customFormat="1" ht="30" customHeight="1">
      <c r="A38" s="757"/>
      <c r="B38" s="757"/>
      <c r="C38" s="753"/>
      <c r="D38" s="753"/>
      <c r="E38" s="268" t="s">
        <v>6</v>
      </c>
      <c r="F38" s="269" t="s">
        <v>240</v>
      </c>
      <c r="G38" s="269" t="s">
        <v>241</v>
      </c>
      <c r="H38" s="269" t="s">
        <v>242</v>
      </c>
      <c r="I38" s="269" t="s">
        <v>243</v>
      </c>
      <c r="J38" s="269" t="s">
        <v>12</v>
      </c>
      <c r="K38" s="270" t="s">
        <v>11</v>
      </c>
      <c r="L38" s="498"/>
    </row>
    <row r="39" spans="1:12" s="12" customFormat="1" ht="21" customHeight="1">
      <c r="A39" s="440" t="s">
        <v>230</v>
      </c>
      <c r="B39" s="276">
        <v>1235</v>
      </c>
      <c r="C39" s="207" t="s">
        <v>181</v>
      </c>
      <c r="D39" s="207" t="s">
        <v>181</v>
      </c>
      <c r="E39" s="275">
        <v>1235</v>
      </c>
      <c r="F39" s="275">
        <v>1165</v>
      </c>
      <c r="G39" s="207" t="s">
        <v>181</v>
      </c>
      <c r="H39" s="207" t="s">
        <v>181</v>
      </c>
      <c r="I39" s="207" t="s">
        <v>181</v>
      </c>
      <c r="J39" s="207" t="s">
        <v>181</v>
      </c>
      <c r="K39" s="243">
        <v>70</v>
      </c>
      <c r="L39" s="206"/>
    </row>
    <row r="40" spans="1:12" ht="21" customHeight="1">
      <c r="A40" s="440">
        <v>24</v>
      </c>
      <c r="B40" s="276">
        <v>1235</v>
      </c>
      <c r="C40" s="207" t="s">
        <v>181</v>
      </c>
      <c r="D40" s="207" t="s">
        <v>181</v>
      </c>
      <c r="E40" s="275">
        <v>1235</v>
      </c>
      <c r="F40" s="275">
        <v>1165</v>
      </c>
      <c r="G40" s="207" t="s">
        <v>181</v>
      </c>
      <c r="H40" s="207" t="s">
        <v>181</v>
      </c>
      <c r="I40" s="207" t="s">
        <v>181</v>
      </c>
      <c r="J40" s="207" t="s">
        <v>181</v>
      </c>
      <c r="K40" s="243">
        <v>70</v>
      </c>
      <c r="L40" s="206"/>
    </row>
    <row r="41" spans="1:12" ht="21" customHeight="1">
      <c r="A41" s="440">
        <v>25</v>
      </c>
      <c r="B41" s="276">
        <v>1235</v>
      </c>
      <c r="C41" s="207" t="s">
        <v>181</v>
      </c>
      <c r="D41" s="207" t="s">
        <v>181</v>
      </c>
      <c r="E41" s="275">
        <v>1235</v>
      </c>
      <c r="F41" s="275">
        <v>1165</v>
      </c>
      <c r="G41" s="207" t="s">
        <v>179</v>
      </c>
      <c r="H41" s="207" t="s">
        <v>179</v>
      </c>
      <c r="I41" s="207" t="s">
        <v>179</v>
      </c>
      <c r="J41" s="207" t="s">
        <v>179</v>
      </c>
      <c r="K41" s="243">
        <v>70</v>
      </c>
      <c r="L41" s="206"/>
    </row>
    <row r="42" spans="1:12" ht="21" customHeight="1">
      <c r="A42" s="440">
        <v>26</v>
      </c>
      <c r="B42" s="276">
        <v>1235</v>
      </c>
      <c r="C42" s="207" t="s">
        <v>179</v>
      </c>
      <c r="D42" s="207" t="s">
        <v>179</v>
      </c>
      <c r="E42" s="275">
        <v>1235</v>
      </c>
      <c r="F42" s="275">
        <v>1165</v>
      </c>
      <c r="G42" s="207" t="s">
        <v>179</v>
      </c>
      <c r="H42" s="207" t="s">
        <v>179</v>
      </c>
      <c r="I42" s="207" t="s">
        <v>179</v>
      </c>
      <c r="J42" s="207" t="s">
        <v>179</v>
      </c>
      <c r="K42" s="243">
        <v>70</v>
      </c>
      <c r="L42" s="206"/>
    </row>
    <row r="43" spans="1:12" ht="21" customHeight="1">
      <c r="A43" s="440">
        <v>27</v>
      </c>
      <c r="B43" s="276">
        <v>1092</v>
      </c>
      <c r="C43" s="207" t="s">
        <v>179</v>
      </c>
      <c r="D43" s="207" t="s">
        <v>179</v>
      </c>
      <c r="E43" s="275">
        <v>1092</v>
      </c>
      <c r="F43" s="275">
        <v>1022</v>
      </c>
      <c r="G43" s="207" t="s">
        <v>179</v>
      </c>
      <c r="H43" s="207" t="s">
        <v>179</v>
      </c>
      <c r="I43" s="207" t="s">
        <v>179</v>
      </c>
      <c r="J43" s="207" t="s">
        <v>179</v>
      </c>
      <c r="K43" s="243">
        <v>70</v>
      </c>
      <c r="L43" s="495"/>
    </row>
    <row r="44" spans="1:12" ht="21" customHeight="1">
      <c r="A44" s="440" t="s">
        <v>469</v>
      </c>
      <c r="B44" s="276">
        <v>165</v>
      </c>
      <c r="C44" s="207" t="s">
        <v>179</v>
      </c>
      <c r="D44" s="207" t="s">
        <v>179</v>
      </c>
      <c r="E44" s="275">
        <v>165</v>
      </c>
      <c r="F44" s="275">
        <v>165</v>
      </c>
      <c r="G44" s="207" t="s">
        <v>179</v>
      </c>
      <c r="H44" s="207" t="s">
        <v>179</v>
      </c>
      <c r="I44" s="207" t="s">
        <v>179</v>
      </c>
      <c r="J44" s="207" t="s">
        <v>179</v>
      </c>
      <c r="K44" s="243" t="s">
        <v>463</v>
      </c>
      <c r="L44" s="496"/>
    </row>
    <row r="45" spans="1:12" ht="21" customHeight="1">
      <c r="A45" s="440" t="s">
        <v>464</v>
      </c>
      <c r="B45" s="276">
        <v>1050</v>
      </c>
      <c r="C45" s="207" t="s">
        <v>179</v>
      </c>
      <c r="D45" s="207" t="s">
        <v>179</v>
      </c>
      <c r="E45" s="275">
        <v>1050</v>
      </c>
      <c r="F45" s="275">
        <v>980</v>
      </c>
      <c r="G45" s="207" t="s">
        <v>179</v>
      </c>
      <c r="H45" s="207" t="s">
        <v>179</v>
      </c>
      <c r="I45" s="207" t="s">
        <v>179</v>
      </c>
      <c r="J45" s="207" t="s">
        <v>179</v>
      </c>
      <c r="K45" s="243">
        <v>70</v>
      </c>
      <c r="L45" s="496"/>
    </row>
    <row r="46" spans="1:12" ht="21" customHeight="1">
      <c r="A46" s="440" t="s">
        <v>470</v>
      </c>
      <c r="B46" s="276">
        <v>279</v>
      </c>
      <c r="C46" s="207" t="s">
        <v>179</v>
      </c>
      <c r="D46" s="207" t="s">
        <v>179</v>
      </c>
      <c r="E46" s="275">
        <v>279</v>
      </c>
      <c r="F46" s="275">
        <v>279</v>
      </c>
      <c r="G46" s="207" t="s">
        <v>179</v>
      </c>
      <c r="H46" s="207" t="s">
        <v>179</v>
      </c>
      <c r="I46" s="207" t="s">
        <v>179</v>
      </c>
      <c r="J46" s="207" t="s">
        <v>179</v>
      </c>
      <c r="K46" s="243" t="s">
        <v>466</v>
      </c>
      <c r="L46" s="496"/>
    </row>
    <row r="47" spans="1:12" ht="21" customHeight="1">
      <c r="A47" s="440" t="s">
        <v>522</v>
      </c>
      <c r="B47" s="276">
        <v>1050</v>
      </c>
      <c r="C47" s="207" t="s">
        <v>179</v>
      </c>
      <c r="D47" s="207" t="s">
        <v>179</v>
      </c>
      <c r="E47" s="275">
        <v>1050</v>
      </c>
      <c r="F47" s="275">
        <v>980</v>
      </c>
      <c r="G47" s="207" t="s">
        <v>179</v>
      </c>
      <c r="H47" s="207" t="s">
        <v>179</v>
      </c>
      <c r="I47" s="207">
        <v>70</v>
      </c>
      <c r="J47" s="207" t="s">
        <v>179</v>
      </c>
      <c r="K47" s="243" t="s">
        <v>179</v>
      </c>
      <c r="L47" s="496"/>
    </row>
    <row r="48" spans="1:12" ht="21" customHeight="1">
      <c r="A48" s="440" t="s">
        <v>520</v>
      </c>
      <c r="B48" s="276">
        <v>337</v>
      </c>
      <c r="C48" s="207" t="s">
        <v>179</v>
      </c>
      <c r="D48" s="207" t="s">
        <v>179</v>
      </c>
      <c r="E48" s="275">
        <v>246</v>
      </c>
      <c r="F48" s="275">
        <v>246</v>
      </c>
      <c r="G48" s="207" t="s">
        <v>179</v>
      </c>
      <c r="H48" s="207" t="s">
        <v>179</v>
      </c>
      <c r="I48" s="207" t="s">
        <v>179</v>
      </c>
      <c r="J48" s="207" t="s">
        <v>179</v>
      </c>
      <c r="K48" s="243" t="s">
        <v>179</v>
      </c>
      <c r="L48" s="496"/>
    </row>
    <row r="49" spans="1:12" ht="21" customHeight="1">
      <c r="A49" s="440" t="s">
        <v>510</v>
      </c>
      <c r="B49" s="276">
        <v>1050</v>
      </c>
      <c r="C49" s="207" t="s">
        <v>77</v>
      </c>
      <c r="D49" s="207" t="s">
        <v>77</v>
      </c>
      <c r="E49" s="275">
        <v>1050</v>
      </c>
      <c r="F49" s="275">
        <v>980</v>
      </c>
      <c r="G49" s="207" t="s">
        <v>77</v>
      </c>
      <c r="H49" s="207" t="s">
        <v>77</v>
      </c>
      <c r="I49" s="207">
        <v>70</v>
      </c>
      <c r="J49" s="207" t="s">
        <v>77</v>
      </c>
      <c r="K49" s="243" t="s">
        <v>77</v>
      </c>
      <c r="L49" s="496"/>
    </row>
    <row r="50" spans="1:12" ht="21" customHeight="1">
      <c r="A50" s="623" t="s">
        <v>521</v>
      </c>
      <c r="B50" s="624">
        <v>265</v>
      </c>
      <c r="C50" s="559" t="s">
        <v>77</v>
      </c>
      <c r="D50" s="559" t="s">
        <v>77</v>
      </c>
      <c r="E50" s="624">
        <v>265</v>
      </c>
      <c r="F50" s="624">
        <v>265</v>
      </c>
      <c r="G50" s="559" t="s">
        <v>77</v>
      </c>
      <c r="H50" s="559" t="s">
        <v>77</v>
      </c>
      <c r="I50" s="559" t="s">
        <v>77</v>
      </c>
      <c r="J50" s="559" t="s">
        <v>77</v>
      </c>
      <c r="K50" s="537" t="s">
        <v>77</v>
      </c>
      <c r="L50" s="496"/>
    </row>
    <row r="51" spans="1:12" ht="12.75" customHeight="1">
      <c r="A51" s="264" t="s">
        <v>479</v>
      </c>
      <c r="B51" s="12"/>
      <c r="C51" s="12"/>
      <c r="D51" s="12"/>
      <c r="E51" s="12"/>
      <c r="F51" s="12"/>
      <c r="G51" s="12"/>
      <c r="H51" s="12"/>
      <c r="I51" s="12"/>
      <c r="J51" s="12" t="s">
        <v>60</v>
      </c>
      <c r="K51" s="12"/>
      <c r="L51" s="266"/>
    </row>
    <row r="52" spans="1:12" ht="12.75" customHeight="1">
      <c r="A52" s="501" t="s">
        <v>478</v>
      </c>
    </row>
    <row r="53" spans="1:12">
      <c r="A53" s="501" t="s">
        <v>596</v>
      </c>
    </row>
  </sheetData>
  <mergeCells count="12">
    <mergeCell ref="C37:C38"/>
    <mergeCell ref="D37:D38"/>
    <mergeCell ref="J36:L36"/>
    <mergeCell ref="A37:A38"/>
    <mergeCell ref="B37:B38"/>
    <mergeCell ref="E37:K37"/>
    <mergeCell ref="J4:L4"/>
    <mergeCell ref="A5:A6"/>
    <mergeCell ref="C5:C6"/>
    <mergeCell ref="K5:K6"/>
    <mergeCell ref="L5:L6"/>
    <mergeCell ref="D5:J5"/>
  </mergeCells>
  <phoneticPr fontId="5"/>
  <printOptions gridLinesSet="0"/>
  <pageMargins left="0.31496062992125984" right="0.19685039370078741" top="0.43307086614173229" bottom="0.19685039370078741" header="0.31496062992125984" footer="0.27559055118110237"/>
  <pageSetup paperSize="9" scale="81" orientation="portrait" r:id="rId1"/>
  <headerFooter alignWithMargins="0">
    <oddFooter>&amp;C９－②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Q72"/>
  <sheetViews>
    <sheetView showGridLines="0" view="pageBreakPreview" zoomScaleNormal="100" zoomScaleSheetLayoutView="100" workbookViewId="0">
      <pane ySplit="7" topLeftCell="A8" activePane="bottomLeft" state="frozen"/>
      <selection activeCell="F36" sqref="F36"/>
      <selection pane="bottomLeft"/>
    </sheetView>
  </sheetViews>
  <sheetFormatPr defaultColWidth="15.5" defaultRowHeight="12"/>
  <cols>
    <col min="1" max="1" width="10.25" style="12" customWidth="1"/>
    <col min="2" max="34" width="5.125" style="12" customWidth="1"/>
    <col min="35" max="16384" width="15.5" style="12"/>
  </cols>
  <sheetData>
    <row r="1" spans="1:43" ht="20.100000000000001" customHeight="1">
      <c r="A1" s="351" t="s">
        <v>178</v>
      </c>
    </row>
    <row r="2" spans="1:43" ht="7.5" customHeight="1">
      <c r="A2" s="108"/>
    </row>
    <row r="3" spans="1:43" ht="20.100000000000001" customHeight="1">
      <c r="A3" s="281" t="s">
        <v>462</v>
      </c>
    </row>
    <row r="4" spans="1:43" ht="20.100000000000001" customHeight="1" thickBot="1">
      <c r="A4" s="7"/>
      <c r="AF4" s="762" t="s">
        <v>98</v>
      </c>
      <c r="AG4" s="763"/>
      <c r="AH4" s="763"/>
    </row>
    <row r="5" spans="1:43" s="8" customFormat="1" ht="28.5" customHeight="1" thickTop="1">
      <c r="A5" s="746" t="s">
        <v>131</v>
      </c>
      <c r="B5" s="766" t="s">
        <v>244</v>
      </c>
      <c r="C5" s="766"/>
      <c r="D5" s="766"/>
      <c r="E5" s="766"/>
      <c r="F5" s="766"/>
      <c r="G5" s="766"/>
      <c r="H5" s="766"/>
      <c r="I5" s="766"/>
      <c r="J5" s="766"/>
      <c r="K5" s="766"/>
      <c r="L5" s="766"/>
      <c r="M5" s="766"/>
      <c r="N5" s="766"/>
      <c r="O5" s="766"/>
      <c r="P5" s="766"/>
      <c r="Q5" s="766"/>
      <c r="R5" s="766"/>
      <c r="S5" s="766"/>
      <c r="T5" s="766"/>
      <c r="U5" s="766"/>
      <c r="V5" s="766"/>
      <c r="W5" s="766"/>
      <c r="X5" s="766"/>
      <c r="Y5" s="766"/>
      <c r="Z5" s="766"/>
      <c r="AA5" s="766"/>
      <c r="AB5" s="766"/>
      <c r="AC5" s="748" t="s">
        <v>17</v>
      </c>
      <c r="AD5" s="748"/>
      <c r="AE5" s="748"/>
      <c r="AF5" s="767" t="s">
        <v>101</v>
      </c>
      <c r="AG5" s="768"/>
      <c r="AH5" s="769"/>
    </row>
    <row r="6" spans="1:43" s="8" customFormat="1" ht="51" customHeight="1">
      <c r="A6" s="761"/>
      <c r="B6" s="764" t="s">
        <v>13</v>
      </c>
      <c r="C6" s="765"/>
      <c r="D6" s="747"/>
      <c r="E6" s="765" t="s">
        <v>245</v>
      </c>
      <c r="F6" s="765"/>
      <c r="G6" s="747"/>
      <c r="H6" s="772" t="s">
        <v>105</v>
      </c>
      <c r="I6" s="772"/>
      <c r="J6" s="772"/>
      <c r="K6" s="773" t="s">
        <v>246</v>
      </c>
      <c r="L6" s="774"/>
      <c r="M6" s="775"/>
      <c r="N6" s="772" t="s">
        <v>18</v>
      </c>
      <c r="O6" s="772"/>
      <c r="P6" s="772"/>
      <c r="Q6" s="776" t="s">
        <v>472</v>
      </c>
      <c r="R6" s="776"/>
      <c r="S6" s="776"/>
      <c r="T6" s="764" t="s">
        <v>247</v>
      </c>
      <c r="U6" s="765"/>
      <c r="V6" s="747"/>
      <c r="W6" s="777" t="s">
        <v>473</v>
      </c>
      <c r="X6" s="778"/>
      <c r="Y6" s="779"/>
      <c r="Z6" s="764" t="s">
        <v>102</v>
      </c>
      <c r="AA6" s="765"/>
      <c r="AB6" s="747"/>
      <c r="AC6" s="749"/>
      <c r="AD6" s="749"/>
      <c r="AE6" s="749"/>
      <c r="AF6" s="770"/>
      <c r="AG6" s="770"/>
      <c r="AH6" s="771"/>
    </row>
    <row r="7" spans="1:43" s="17" customFormat="1" ht="21.75" customHeight="1">
      <c r="A7" s="761"/>
      <c r="B7" s="238" t="s">
        <v>6</v>
      </c>
      <c r="C7" s="238" t="s">
        <v>5</v>
      </c>
      <c r="D7" s="238" t="s">
        <v>4</v>
      </c>
      <c r="E7" s="237" t="s">
        <v>6</v>
      </c>
      <c r="F7" s="238" t="s">
        <v>5</v>
      </c>
      <c r="G7" s="238" t="s">
        <v>4</v>
      </c>
      <c r="H7" s="279" t="s">
        <v>6</v>
      </c>
      <c r="I7" s="279" t="s">
        <v>5</v>
      </c>
      <c r="J7" s="279" t="s">
        <v>4</v>
      </c>
      <c r="K7" s="280" t="s">
        <v>6</v>
      </c>
      <c r="L7" s="280" t="s">
        <v>5</v>
      </c>
      <c r="M7" s="280" t="s">
        <v>4</v>
      </c>
      <c r="N7" s="279" t="s">
        <v>6</v>
      </c>
      <c r="O7" s="279" t="s">
        <v>5</v>
      </c>
      <c r="P7" s="279" t="s">
        <v>4</v>
      </c>
      <c r="Q7" s="499" t="s">
        <v>6</v>
      </c>
      <c r="R7" s="499" t="s">
        <v>5</v>
      </c>
      <c r="S7" s="499" t="s">
        <v>4</v>
      </c>
      <c r="T7" s="238" t="s">
        <v>6</v>
      </c>
      <c r="U7" s="238" t="s">
        <v>5</v>
      </c>
      <c r="V7" s="238" t="s">
        <v>4</v>
      </c>
      <c r="W7" s="500" t="s">
        <v>6</v>
      </c>
      <c r="X7" s="500" t="s">
        <v>5</v>
      </c>
      <c r="Y7" s="500" t="s">
        <v>4</v>
      </c>
      <c r="Z7" s="238" t="s">
        <v>6</v>
      </c>
      <c r="AA7" s="238" t="s">
        <v>5</v>
      </c>
      <c r="AB7" s="238" t="s">
        <v>4</v>
      </c>
      <c r="AC7" s="238" t="s">
        <v>6</v>
      </c>
      <c r="AD7" s="238" t="s">
        <v>5</v>
      </c>
      <c r="AE7" s="238" t="s">
        <v>4</v>
      </c>
      <c r="AF7" s="238" t="s">
        <v>6</v>
      </c>
      <c r="AG7" s="238" t="s">
        <v>5</v>
      </c>
      <c r="AH7" s="239" t="s">
        <v>4</v>
      </c>
    </row>
    <row r="8" spans="1:43" ht="22.5" customHeight="1">
      <c r="A8" s="441" t="s">
        <v>598</v>
      </c>
      <c r="B8" s="243">
        <v>55</v>
      </c>
      <c r="C8" s="206">
        <v>7</v>
      </c>
      <c r="D8" s="216">
        <v>48</v>
      </c>
      <c r="E8" s="243">
        <v>8</v>
      </c>
      <c r="F8" s="206">
        <v>4</v>
      </c>
      <c r="G8" s="216">
        <v>4</v>
      </c>
      <c r="H8" s="243" t="s">
        <v>224</v>
      </c>
      <c r="I8" s="206" t="s">
        <v>224</v>
      </c>
      <c r="J8" s="216" t="s">
        <v>224</v>
      </c>
      <c r="K8" s="243">
        <v>5</v>
      </c>
      <c r="L8" s="206">
        <v>2</v>
      </c>
      <c r="M8" s="216">
        <v>3</v>
      </c>
      <c r="N8" s="243" t="s">
        <v>224</v>
      </c>
      <c r="O8" s="206" t="s">
        <v>224</v>
      </c>
      <c r="P8" s="216" t="s">
        <v>224</v>
      </c>
      <c r="Q8" s="206" t="s">
        <v>179</v>
      </c>
      <c r="R8" s="206" t="s">
        <v>179</v>
      </c>
      <c r="S8" s="206" t="s">
        <v>179</v>
      </c>
      <c r="T8" s="243">
        <v>41</v>
      </c>
      <c r="U8" s="206">
        <v>1</v>
      </c>
      <c r="V8" s="216">
        <v>40</v>
      </c>
      <c r="W8" s="206" t="s">
        <v>179</v>
      </c>
      <c r="X8" s="206" t="s">
        <v>179</v>
      </c>
      <c r="Y8" s="206" t="s">
        <v>179</v>
      </c>
      <c r="Z8" s="243">
        <v>1</v>
      </c>
      <c r="AA8" s="206" t="s">
        <v>224</v>
      </c>
      <c r="AB8" s="216">
        <v>1</v>
      </c>
      <c r="AC8" s="243" t="s">
        <v>224</v>
      </c>
      <c r="AD8" s="206" t="s">
        <v>224</v>
      </c>
      <c r="AE8" s="216" t="s">
        <v>224</v>
      </c>
      <c r="AF8" s="206">
        <v>9</v>
      </c>
      <c r="AG8" s="206">
        <v>4</v>
      </c>
      <c r="AH8" s="206">
        <v>5</v>
      </c>
    </row>
    <row r="9" spans="1:43" ht="22.5" customHeight="1">
      <c r="A9" s="441" t="s">
        <v>374</v>
      </c>
      <c r="B9" s="256">
        <v>56</v>
      </c>
      <c r="C9" s="209">
        <v>6</v>
      </c>
      <c r="D9" s="218">
        <v>50</v>
      </c>
      <c r="E9" s="256">
        <v>8</v>
      </c>
      <c r="F9" s="209">
        <v>4</v>
      </c>
      <c r="G9" s="218">
        <v>4</v>
      </c>
      <c r="H9" s="243" t="s">
        <v>224</v>
      </c>
      <c r="I9" s="206" t="s">
        <v>224</v>
      </c>
      <c r="J9" s="216" t="s">
        <v>224</v>
      </c>
      <c r="K9" s="256">
        <v>4</v>
      </c>
      <c r="L9" s="209">
        <v>1</v>
      </c>
      <c r="M9" s="218">
        <v>3</v>
      </c>
      <c r="N9" s="256">
        <v>2</v>
      </c>
      <c r="O9" s="209" t="s">
        <v>224</v>
      </c>
      <c r="P9" s="218">
        <v>2</v>
      </c>
      <c r="Q9" s="209" t="s">
        <v>179</v>
      </c>
      <c r="R9" s="209" t="s">
        <v>179</v>
      </c>
      <c r="S9" s="209" t="s">
        <v>179</v>
      </c>
      <c r="T9" s="256">
        <v>41</v>
      </c>
      <c r="U9" s="209">
        <v>1</v>
      </c>
      <c r="V9" s="218">
        <v>40</v>
      </c>
      <c r="W9" s="209" t="s">
        <v>179</v>
      </c>
      <c r="X9" s="209" t="s">
        <v>179</v>
      </c>
      <c r="Y9" s="209" t="s">
        <v>179</v>
      </c>
      <c r="Z9" s="256">
        <v>1</v>
      </c>
      <c r="AA9" s="209" t="s">
        <v>224</v>
      </c>
      <c r="AB9" s="218">
        <v>1</v>
      </c>
      <c r="AC9" s="256" t="s">
        <v>224</v>
      </c>
      <c r="AD9" s="209" t="s">
        <v>224</v>
      </c>
      <c r="AE9" s="218" t="s">
        <v>224</v>
      </c>
      <c r="AF9" s="209">
        <v>8</v>
      </c>
      <c r="AG9" s="209">
        <v>4</v>
      </c>
      <c r="AH9" s="209">
        <v>4</v>
      </c>
      <c r="AI9" s="15"/>
      <c r="AJ9" s="15"/>
      <c r="AK9" s="15"/>
      <c r="AL9" s="15"/>
      <c r="AM9" s="15"/>
      <c r="AN9" s="15"/>
      <c r="AO9" s="15"/>
      <c r="AP9" s="15"/>
      <c r="AQ9" s="15"/>
    </row>
    <row r="10" spans="1:43" ht="22.5" customHeight="1">
      <c r="A10" s="441" t="s">
        <v>375</v>
      </c>
      <c r="B10" s="243">
        <v>55</v>
      </c>
      <c r="C10" s="206">
        <v>7</v>
      </c>
      <c r="D10" s="216">
        <v>48</v>
      </c>
      <c r="E10" s="243">
        <v>8</v>
      </c>
      <c r="F10" s="206">
        <v>4</v>
      </c>
      <c r="G10" s="216">
        <v>4</v>
      </c>
      <c r="H10" s="243">
        <v>2</v>
      </c>
      <c r="I10" s="206">
        <v>2</v>
      </c>
      <c r="J10" s="216" t="s">
        <v>224</v>
      </c>
      <c r="K10" s="243">
        <v>5</v>
      </c>
      <c r="L10" s="206" t="s">
        <v>224</v>
      </c>
      <c r="M10" s="216">
        <v>5</v>
      </c>
      <c r="N10" s="243">
        <v>1</v>
      </c>
      <c r="O10" s="206" t="s">
        <v>224</v>
      </c>
      <c r="P10" s="216">
        <v>1</v>
      </c>
      <c r="Q10" s="209" t="s">
        <v>179</v>
      </c>
      <c r="R10" s="209" t="s">
        <v>179</v>
      </c>
      <c r="S10" s="209" t="s">
        <v>179</v>
      </c>
      <c r="T10" s="243">
        <v>39</v>
      </c>
      <c r="U10" s="206">
        <v>1</v>
      </c>
      <c r="V10" s="216">
        <v>38</v>
      </c>
      <c r="W10" s="206" t="s">
        <v>179</v>
      </c>
      <c r="X10" s="206" t="s">
        <v>179</v>
      </c>
      <c r="Y10" s="206" t="s">
        <v>179</v>
      </c>
      <c r="Z10" s="243" t="s">
        <v>224</v>
      </c>
      <c r="AA10" s="206" t="s">
        <v>224</v>
      </c>
      <c r="AB10" s="216" t="s">
        <v>224</v>
      </c>
      <c r="AC10" s="243" t="s">
        <v>224</v>
      </c>
      <c r="AD10" s="206" t="s">
        <v>224</v>
      </c>
      <c r="AE10" s="216" t="s">
        <v>224</v>
      </c>
      <c r="AF10" s="206">
        <v>7</v>
      </c>
      <c r="AG10" s="206">
        <v>3</v>
      </c>
      <c r="AH10" s="206">
        <v>4</v>
      </c>
    </row>
    <row r="11" spans="1:43" ht="22.5" customHeight="1">
      <c r="A11" s="441" t="s">
        <v>376</v>
      </c>
      <c r="B11" s="243">
        <v>53</v>
      </c>
      <c r="C11" s="206">
        <v>5</v>
      </c>
      <c r="D11" s="216">
        <v>48</v>
      </c>
      <c r="E11" s="243">
        <v>8</v>
      </c>
      <c r="F11" s="206">
        <v>4</v>
      </c>
      <c r="G11" s="216">
        <v>4</v>
      </c>
      <c r="H11" s="243">
        <v>1</v>
      </c>
      <c r="I11" s="206" t="s">
        <v>224</v>
      </c>
      <c r="J11" s="216">
        <v>1</v>
      </c>
      <c r="K11" s="243">
        <v>1</v>
      </c>
      <c r="L11" s="206" t="s">
        <v>224</v>
      </c>
      <c r="M11" s="216">
        <v>1</v>
      </c>
      <c r="N11" s="243">
        <v>1</v>
      </c>
      <c r="O11" s="206" t="s">
        <v>224</v>
      </c>
      <c r="P11" s="216">
        <v>1</v>
      </c>
      <c r="Q11" s="209" t="s">
        <v>179</v>
      </c>
      <c r="R11" s="209" t="s">
        <v>179</v>
      </c>
      <c r="S11" s="209" t="s">
        <v>179</v>
      </c>
      <c r="T11" s="243">
        <v>42</v>
      </c>
      <c r="U11" s="206">
        <v>1</v>
      </c>
      <c r="V11" s="216">
        <v>41</v>
      </c>
      <c r="W11" s="206" t="s">
        <v>179</v>
      </c>
      <c r="X11" s="206" t="s">
        <v>179</v>
      </c>
      <c r="Y11" s="206" t="s">
        <v>179</v>
      </c>
      <c r="Z11" s="243" t="s">
        <v>224</v>
      </c>
      <c r="AA11" s="206" t="s">
        <v>224</v>
      </c>
      <c r="AB11" s="216" t="s">
        <v>224</v>
      </c>
      <c r="AC11" s="243" t="s">
        <v>224</v>
      </c>
      <c r="AD11" s="206" t="s">
        <v>224</v>
      </c>
      <c r="AE11" s="216" t="s">
        <v>224</v>
      </c>
      <c r="AF11" s="206">
        <v>9</v>
      </c>
      <c r="AG11" s="206">
        <v>5</v>
      </c>
      <c r="AH11" s="206">
        <v>4</v>
      </c>
    </row>
    <row r="12" spans="1:43" ht="22.5" customHeight="1">
      <c r="A12" s="441" t="s">
        <v>377</v>
      </c>
      <c r="B12" s="243">
        <v>50</v>
      </c>
      <c r="C12" s="206">
        <v>4</v>
      </c>
      <c r="D12" s="216">
        <v>46</v>
      </c>
      <c r="E12" s="243">
        <v>8</v>
      </c>
      <c r="F12" s="206">
        <v>3</v>
      </c>
      <c r="G12" s="216">
        <v>5</v>
      </c>
      <c r="H12" s="243">
        <v>2</v>
      </c>
      <c r="I12" s="206" t="s">
        <v>224</v>
      </c>
      <c r="J12" s="216">
        <v>2</v>
      </c>
      <c r="K12" s="243">
        <v>1</v>
      </c>
      <c r="L12" s="206" t="s">
        <v>224</v>
      </c>
      <c r="M12" s="216">
        <v>1</v>
      </c>
      <c r="N12" s="243">
        <v>1</v>
      </c>
      <c r="O12" s="206" t="s">
        <v>224</v>
      </c>
      <c r="P12" s="216">
        <v>1</v>
      </c>
      <c r="Q12" s="209" t="s">
        <v>179</v>
      </c>
      <c r="R12" s="209" t="s">
        <v>179</v>
      </c>
      <c r="S12" s="209" t="s">
        <v>179</v>
      </c>
      <c r="T12" s="243">
        <v>38</v>
      </c>
      <c r="U12" s="206">
        <v>1</v>
      </c>
      <c r="V12" s="216">
        <v>37</v>
      </c>
      <c r="W12" s="206" t="s">
        <v>179</v>
      </c>
      <c r="X12" s="206" t="s">
        <v>179</v>
      </c>
      <c r="Y12" s="206" t="s">
        <v>179</v>
      </c>
      <c r="Z12" s="243" t="s">
        <v>224</v>
      </c>
      <c r="AA12" s="206" t="s">
        <v>224</v>
      </c>
      <c r="AB12" s="216" t="s">
        <v>224</v>
      </c>
      <c r="AC12" s="243" t="s">
        <v>224</v>
      </c>
      <c r="AD12" s="206" t="s">
        <v>224</v>
      </c>
      <c r="AE12" s="216" t="s">
        <v>224</v>
      </c>
      <c r="AF12" s="206">
        <v>8</v>
      </c>
      <c r="AG12" s="206">
        <v>4</v>
      </c>
      <c r="AH12" s="206">
        <v>4</v>
      </c>
    </row>
    <row r="13" spans="1:43" ht="22.5" customHeight="1">
      <c r="A13" s="441" t="s">
        <v>378</v>
      </c>
      <c r="B13" s="243">
        <v>51</v>
      </c>
      <c r="C13" s="206">
        <v>4</v>
      </c>
      <c r="D13" s="216">
        <v>47</v>
      </c>
      <c r="E13" s="243">
        <v>8</v>
      </c>
      <c r="F13" s="206">
        <v>3</v>
      </c>
      <c r="G13" s="216">
        <v>5</v>
      </c>
      <c r="H13" s="243">
        <v>1</v>
      </c>
      <c r="I13" s="206" t="s">
        <v>132</v>
      </c>
      <c r="J13" s="216">
        <v>1</v>
      </c>
      <c r="K13" s="243">
        <v>2</v>
      </c>
      <c r="L13" s="206" t="s">
        <v>132</v>
      </c>
      <c r="M13" s="216">
        <v>2</v>
      </c>
      <c r="N13" s="243">
        <v>1</v>
      </c>
      <c r="O13" s="206" t="s">
        <v>132</v>
      </c>
      <c r="P13" s="216">
        <v>1</v>
      </c>
      <c r="Q13" s="209" t="s">
        <v>179</v>
      </c>
      <c r="R13" s="209" t="s">
        <v>179</v>
      </c>
      <c r="S13" s="209" t="s">
        <v>179</v>
      </c>
      <c r="T13" s="243">
        <v>39</v>
      </c>
      <c r="U13" s="206">
        <v>1</v>
      </c>
      <c r="V13" s="216">
        <v>38</v>
      </c>
      <c r="W13" s="206" t="s">
        <v>179</v>
      </c>
      <c r="X13" s="206" t="s">
        <v>179</v>
      </c>
      <c r="Y13" s="206" t="s">
        <v>179</v>
      </c>
      <c r="Z13" s="243" t="s">
        <v>77</v>
      </c>
      <c r="AA13" s="206" t="s">
        <v>77</v>
      </c>
      <c r="AB13" s="216" t="s">
        <v>77</v>
      </c>
      <c r="AC13" s="243" t="s">
        <v>77</v>
      </c>
      <c r="AD13" s="206" t="s">
        <v>77</v>
      </c>
      <c r="AE13" s="216" t="s">
        <v>77</v>
      </c>
      <c r="AF13" s="206">
        <v>8</v>
      </c>
      <c r="AG13" s="206">
        <v>4</v>
      </c>
      <c r="AH13" s="206">
        <v>4</v>
      </c>
    </row>
    <row r="14" spans="1:43" ht="22.5" customHeight="1">
      <c r="A14" s="441" t="s">
        <v>403</v>
      </c>
      <c r="B14" s="243">
        <v>54</v>
      </c>
      <c r="C14" s="206">
        <v>4</v>
      </c>
      <c r="D14" s="216">
        <v>50</v>
      </c>
      <c r="E14" s="243">
        <v>8</v>
      </c>
      <c r="F14" s="206">
        <v>3</v>
      </c>
      <c r="G14" s="216">
        <v>5</v>
      </c>
      <c r="H14" s="243">
        <v>2</v>
      </c>
      <c r="I14" s="206" t="s">
        <v>179</v>
      </c>
      <c r="J14" s="216">
        <v>2</v>
      </c>
      <c r="K14" s="243">
        <v>2</v>
      </c>
      <c r="L14" s="206" t="s">
        <v>179</v>
      </c>
      <c r="M14" s="216">
        <v>2</v>
      </c>
      <c r="N14" s="243">
        <v>1</v>
      </c>
      <c r="O14" s="206" t="s">
        <v>179</v>
      </c>
      <c r="P14" s="216">
        <v>1</v>
      </c>
      <c r="Q14" s="209" t="s">
        <v>179</v>
      </c>
      <c r="R14" s="209" t="s">
        <v>179</v>
      </c>
      <c r="S14" s="209" t="s">
        <v>179</v>
      </c>
      <c r="T14" s="243">
        <v>39</v>
      </c>
      <c r="U14" s="206">
        <v>1</v>
      </c>
      <c r="V14" s="216">
        <v>38</v>
      </c>
      <c r="W14" s="206" t="s">
        <v>179</v>
      </c>
      <c r="X14" s="206" t="s">
        <v>179</v>
      </c>
      <c r="Y14" s="206" t="s">
        <v>179</v>
      </c>
      <c r="Z14" s="243" t="s">
        <v>430</v>
      </c>
      <c r="AA14" s="206" t="s">
        <v>430</v>
      </c>
      <c r="AB14" s="216" t="s">
        <v>430</v>
      </c>
      <c r="AC14" s="243" t="s">
        <v>431</v>
      </c>
      <c r="AD14" s="206" t="s">
        <v>430</v>
      </c>
      <c r="AE14" s="216" t="s">
        <v>430</v>
      </c>
      <c r="AF14" s="206">
        <v>7</v>
      </c>
      <c r="AG14" s="206">
        <v>4</v>
      </c>
      <c r="AH14" s="206">
        <v>3</v>
      </c>
    </row>
    <row r="15" spans="1:43" ht="22.5" customHeight="1">
      <c r="A15" s="441" t="s">
        <v>429</v>
      </c>
      <c r="B15" s="243">
        <v>55</v>
      </c>
      <c r="C15" s="206">
        <v>4</v>
      </c>
      <c r="D15" s="216">
        <v>51</v>
      </c>
      <c r="E15" s="243">
        <v>8</v>
      </c>
      <c r="F15" s="206">
        <v>3</v>
      </c>
      <c r="G15" s="216">
        <v>5</v>
      </c>
      <c r="H15" s="243">
        <v>1</v>
      </c>
      <c r="I15" s="206" t="s">
        <v>179</v>
      </c>
      <c r="J15" s="216">
        <v>1</v>
      </c>
      <c r="K15" s="243">
        <v>2</v>
      </c>
      <c r="L15" s="206" t="s">
        <v>179</v>
      </c>
      <c r="M15" s="216">
        <v>2</v>
      </c>
      <c r="N15" s="243">
        <v>1</v>
      </c>
      <c r="O15" s="206" t="s">
        <v>179</v>
      </c>
      <c r="P15" s="216">
        <v>1</v>
      </c>
      <c r="Q15" s="209" t="s">
        <v>179</v>
      </c>
      <c r="R15" s="209" t="s">
        <v>179</v>
      </c>
      <c r="S15" s="209" t="s">
        <v>179</v>
      </c>
      <c r="T15" s="243">
        <v>43</v>
      </c>
      <c r="U15" s="206">
        <v>1</v>
      </c>
      <c r="V15" s="216">
        <v>42</v>
      </c>
      <c r="W15" s="206" t="s">
        <v>179</v>
      </c>
      <c r="X15" s="206" t="s">
        <v>179</v>
      </c>
      <c r="Y15" s="206" t="s">
        <v>179</v>
      </c>
      <c r="Z15" s="243" t="s">
        <v>179</v>
      </c>
      <c r="AA15" s="206" t="s">
        <v>179</v>
      </c>
      <c r="AB15" s="216" t="s">
        <v>179</v>
      </c>
      <c r="AC15" s="243" t="s">
        <v>179</v>
      </c>
      <c r="AD15" s="206" t="s">
        <v>179</v>
      </c>
      <c r="AE15" s="216" t="s">
        <v>179</v>
      </c>
      <c r="AF15" s="206">
        <v>8</v>
      </c>
      <c r="AG15" s="206">
        <v>4</v>
      </c>
      <c r="AH15" s="206">
        <v>4</v>
      </c>
    </row>
    <row r="16" spans="1:43" ht="22.5" customHeight="1">
      <c r="A16" s="441" t="s">
        <v>446</v>
      </c>
      <c r="B16" s="243">
        <v>51</v>
      </c>
      <c r="C16" s="206">
        <v>5</v>
      </c>
      <c r="D16" s="216">
        <v>46</v>
      </c>
      <c r="E16" s="243">
        <v>7</v>
      </c>
      <c r="F16" s="206">
        <v>3</v>
      </c>
      <c r="G16" s="216">
        <v>4</v>
      </c>
      <c r="H16" s="243">
        <v>3</v>
      </c>
      <c r="I16" s="206" t="s">
        <v>179</v>
      </c>
      <c r="J16" s="216">
        <v>3</v>
      </c>
      <c r="K16" s="243">
        <v>1</v>
      </c>
      <c r="L16" s="206" t="s">
        <v>179</v>
      </c>
      <c r="M16" s="216">
        <v>1</v>
      </c>
      <c r="N16" s="243">
        <v>1</v>
      </c>
      <c r="O16" s="206" t="s">
        <v>179</v>
      </c>
      <c r="P16" s="216">
        <v>1</v>
      </c>
      <c r="Q16" s="209" t="s">
        <v>179</v>
      </c>
      <c r="R16" s="209" t="s">
        <v>179</v>
      </c>
      <c r="S16" s="209" t="s">
        <v>179</v>
      </c>
      <c r="T16" s="243">
        <v>39</v>
      </c>
      <c r="U16" s="206">
        <v>2</v>
      </c>
      <c r="V16" s="216">
        <v>37</v>
      </c>
      <c r="W16" s="206" t="s">
        <v>179</v>
      </c>
      <c r="X16" s="206" t="s">
        <v>179</v>
      </c>
      <c r="Y16" s="206" t="s">
        <v>179</v>
      </c>
      <c r="Z16" s="243" t="s">
        <v>179</v>
      </c>
      <c r="AA16" s="206" t="s">
        <v>179</v>
      </c>
      <c r="AB16" s="216" t="s">
        <v>179</v>
      </c>
      <c r="AC16" s="243" t="s">
        <v>179</v>
      </c>
      <c r="AD16" s="206" t="s">
        <v>179</v>
      </c>
      <c r="AE16" s="216" t="s">
        <v>179</v>
      </c>
      <c r="AF16" s="206">
        <v>10</v>
      </c>
      <c r="AG16" s="206">
        <v>6</v>
      </c>
      <c r="AH16" s="206">
        <v>4</v>
      </c>
    </row>
    <row r="17" spans="1:34" ht="22.5" customHeight="1">
      <c r="A17" s="441" t="s">
        <v>474</v>
      </c>
      <c r="B17" s="243">
        <v>14</v>
      </c>
      <c r="C17" s="206" t="s">
        <v>471</v>
      </c>
      <c r="D17" s="216">
        <v>14</v>
      </c>
      <c r="E17" s="243">
        <v>1</v>
      </c>
      <c r="F17" s="206" t="s">
        <v>463</v>
      </c>
      <c r="G17" s="216">
        <v>1</v>
      </c>
      <c r="H17" s="243">
        <v>1</v>
      </c>
      <c r="I17" s="206" t="s">
        <v>463</v>
      </c>
      <c r="J17" s="216">
        <v>1</v>
      </c>
      <c r="K17" s="243" t="s">
        <v>463</v>
      </c>
      <c r="L17" s="206" t="s">
        <v>463</v>
      </c>
      <c r="M17" s="216" t="s">
        <v>463</v>
      </c>
      <c r="N17" s="243" t="s">
        <v>463</v>
      </c>
      <c r="O17" s="206" t="s">
        <v>463</v>
      </c>
      <c r="P17" s="216" t="s">
        <v>463</v>
      </c>
      <c r="Q17" s="206">
        <v>1</v>
      </c>
      <c r="R17" s="206" t="s">
        <v>179</v>
      </c>
      <c r="S17" s="206">
        <v>1</v>
      </c>
      <c r="T17" s="243" t="s">
        <v>463</v>
      </c>
      <c r="U17" s="206" t="s">
        <v>471</v>
      </c>
      <c r="V17" s="216" t="s">
        <v>463</v>
      </c>
      <c r="W17" s="206">
        <v>11</v>
      </c>
      <c r="X17" s="206" t="s">
        <v>463</v>
      </c>
      <c r="Y17" s="206">
        <v>11</v>
      </c>
      <c r="Z17" s="243" t="s">
        <v>179</v>
      </c>
      <c r="AA17" s="206" t="s">
        <v>179</v>
      </c>
      <c r="AB17" s="216" t="s">
        <v>179</v>
      </c>
      <c r="AC17" s="243" t="s">
        <v>179</v>
      </c>
      <c r="AD17" s="206" t="s">
        <v>179</v>
      </c>
      <c r="AE17" s="216" t="s">
        <v>179</v>
      </c>
      <c r="AF17" s="206" t="s">
        <v>463</v>
      </c>
      <c r="AG17" s="206" t="s">
        <v>463</v>
      </c>
      <c r="AH17" s="206" t="s">
        <v>463</v>
      </c>
    </row>
    <row r="18" spans="1:34" ht="22.5" customHeight="1">
      <c r="A18" s="441" t="s">
        <v>464</v>
      </c>
      <c r="B18" s="243">
        <v>48</v>
      </c>
      <c r="C18" s="206">
        <v>6</v>
      </c>
      <c r="D18" s="216">
        <v>42</v>
      </c>
      <c r="E18" s="243">
        <v>6</v>
      </c>
      <c r="F18" s="206">
        <v>3</v>
      </c>
      <c r="G18" s="216">
        <v>3</v>
      </c>
      <c r="H18" s="243">
        <v>4</v>
      </c>
      <c r="I18" s="206">
        <v>1</v>
      </c>
      <c r="J18" s="216">
        <v>3</v>
      </c>
      <c r="K18" s="243" t="s">
        <v>463</v>
      </c>
      <c r="L18" s="206" t="s">
        <v>463</v>
      </c>
      <c r="M18" s="216" t="s">
        <v>463</v>
      </c>
      <c r="N18" s="243">
        <v>2</v>
      </c>
      <c r="O18" s="206" t="s">
        <v>463</v>
      </c>
      <c r="P18" s="216">
        <v>2</v>
      </c>
      <c r="Q18" s="206" t="s">
        <v>179</v>
      </c>
      <c r="R18" s="206" t="s">
        <v>179</v>
      </c>
      <c r="S18" s="206" t="s">
        <v>179</v>
      </c>
      <c r="T18" s="243">
        <v>36</v>
      </c>
      <c r="U18" s="206">
        <v>2</v>
      </c>
      <c r="V18" s="216">
        <v>34</v>
      </c>
      <c r="W18" s="206" t="s">
        <v>179</v>
      </c>
      <c r="X18" s="206" t="s">
        <v>179</v>
      </c>
      <c r="Y18" s="206" t="s">
        <v>179</v>
      </c>
      <c r="Z18" s="243" t="s">
        <v>179</v>
      </c>
      <c r="AA18" s="206" t="s">
        <v>179</v>
      </c>
      <c r="AB18" s="216" t="s">
        <v>179</v>
      </c>
      <c r="AC18" s="243" t="s">
        <v>179</v>
      </c>
      <c r="AD18" s="206" t="s">
        <v>179</v>
      </c>
      <c r="AE18" s="216" t="s">
        <v>179</v>
      </c>
      <c r="AF18" s="206">
        <v>12</v>
      </c>
      <c r="AG18" s="206">
        <v>4</v>
      </c>
      <c r="AH18" s="206">
        <v>8</v>
      </c>
    </row>
    <row r="19" spans="1:34" ht="22.5" customHeight="1">
      <c r="A19" s="441" t="s">
        <v>470</v>
      </c>
      <c r="B19" s="243">
        <v>18</v>
      </c>
      <c r="C19" s="206" t="s">
        <v>463</v>
      </c>
      <c r="D19" s="216">
        <v>18</v>
      </c>
      <c r="E19" s="243">
        <v>2</v>
      </c>
      <c r="F19" s="206" t="s">
        <v>463</v>
      </c>
      <c r="G19" s="216">
        <v>2</v>
      </c>
      <c r="H19" s="243">
        <v>1</v>
      </c>
      <c r="I19" s="206" t="s">
        <v>475</v>
      </c>
      <c r="J19" s="216">
        <v>1</v>
      </c>
      <c r="K19" s="243" t="s">
        <v>463</v>
      </c>
      <c r="L19" s="206" t="s">
        <v>463</v>
      </c>
      <c r="M19" s="216" t="s">
        <v>471</v>
      </c>
      <c r="N19" s="243" t="s">
        <v>463</v>
      </c>
      <c r="O19" s="206" t="s">
        <v>463</v>
      </c>
      <c r="P19" s="216" t="s">
        <v>471</v>
      </c>
      <c r="Q19" s="206">
        <v>2</v>
      </c>
      <c r="R19" s="206" t="s">
        <v>179</v>
      </c>
      <c r="S19" s="206">
        <v>2</v>
      </c>
      <c r="T19" s="243" t="s">
        <v>179</v>
      </c>
      <c r="U19" s="206" t="s">
        <v>179</v>
      </c>
      <c r="V19" s="216" t="s">
        <v>179</v>
      </c>
      <c r="W19" s="206">
        <v>12</v>
      </c>
      <c r="X19" s="206" t="s">
        <v>463</v>
      </c>
      <c r="Y19" s="206">
        <v>12</v>
      </c>
      <c r="Z19" s="243" t="s">
        <v>179</v>
      </c>
      <c r="AA19" s="206" t="s">
        <v>179</v>
      </c>
      <c r="AB19" s="216" t="s">
        <v>179</v>
      </c>
      <c r="AC19" s="243" t="s">
        <v>179</v>
      </c>
      <c r="AD19" s="206" t="s">
        <v>179</v>
      </c>
      <c r="AE19" s="216" t="s">
        <v>179</v>
      </c>
      <c r="AF19" s="206">
        <v>2</v>
      </c>
      <c r="AG19" s="206">
        <v>1</v>
      </c>
      <c r="AH19" s="206">
        <v>1</v>
      </c>
    </row>
    <row r="20" spans="1:34" ht="22.5" customHeight="1">
      <c r="A20" s="441" t="s">
        <v>465</v>
      </c>
      <c r="B20" s="243">
        <v>49</v>
      </c>
      <c r="C20" s="206">
        <v>7</v>
      </c>
      <c r="D20" s="216">
        <v>42</v>
      </c>
      <c r="E20" s="243">
        <v>6</v>
      </c>
      <c r="F20" s="206">
        <v>3</v>
      </c>
      <c r="G20" s="216">
        <v>3</v>
      </c>
      <c r="H20" s="243">
        <v>4</v>
      </c>
      <c r="I20" s="206">
        <v>1</v>
      </c>
      <c r="J20" s="216">
        <v>3</v>
      </c>
      <c r="K20" s="243" t="s">
        <v>179</v>
      </c>
      <c r="L20" s="206" t="s">
        <v>179</v>
      </c>
      <c r="M20" s="216" t="s">
        <v>179</v>
      </c>
      <c r="N20" s="243">
        <v>2</v>
      </c>
      <c r="O20" s="206" t="s">
        <v>179</v>
      </c>
      <c r="P20" s="216">
        <v>2</v>
      </c>
      <c r="Q20" s="206" t="s">
        <v>179</v>
      </c>
      <c r="R20" s="206" t="s">
        <v>179</v>
      </c>
      <c r="S20" s="206" t="s">
        <v>179</v>
      </c>
      <c r="T20" s="243">
        <v>37</v>
      </c>
      <c r="U20" s="206">
        <v>3</v>
      </c>
      <c r="V20" s="216">
        <v>34</v>
      </c>
      <c r="W20" s="206" t="s">
        <v>179</v>
      </c>
      <c r="X20" s="206" t="s">
        <v>179</v>
      </c>
      <c r="Y20" s="206" t="s">
        <v>179</v>
      </c>
      <c r="Z20" s="243" t="s">
        <v>179</v>
      </c>
      <c r="AA20" s="206" t="s">
        <v>179</v>
      </c>
      <c r="AB20" s="216" t="s">
        <v>179</v>
      </c>
      <c r="AC20" s="243">
        <v>1</v>
      </c>
      <c r="AD20" s="206" t="s">
        <v>179</v>
      </c>
      <c r="AE20" s="216">
        <v>1</v>
      </c>
      <c r="AF20" s="206">
        <v>10</v>
      </c>
      <c r="AG20" s="206">
        <v>3</v>
      </c>
      <c r="AH20" s="206">
        <v>7</v>
      </c>
    </row>
    <row r="21" spans="1:34" ht="22.5" customHeight="1">
      <c r="A21" s="441" t="s">
        <v>520</v>
      </c>
      <c r="B21" s="243">
        <v>22</v>
      </c>
      <c r="C21" s="206">
        <v>2</v>
      </c>
      <c r="D21" s="216">
        <v>20</v>
      </c>
      <c r="E21" s="243">
        <v>2</v>
      </c>
      <c r="F21" s="206">
        <v>1</v>
      </c>
      <c r="G21" s="216">
        <v>1</v>
      </c>
      <c r="H21" s="243">
        <v>2</v>
      </c>
      <c r="I21" s="206">
        <v>1</v>
      </c>
      <c r="J21" s="216">
        <v>1</v>
      </c>
      <c r="K21" s="243" t="s">
        <v>179</v>
      </c>
      <c r="L21" s="206" t="s">
        <v>179</v>
      </c>
      <c r="M21" s="216" t="s">
        <v>179</v>
      </c>
      <c r="N21" s="243" t="s">
        <v>179</v>
      </c>
      <c r="O21" s="206" t="s">
        <v>179</v>
      </c>
      <c r="P21" s="216" t="s">
        <v>179</v>
      </c>
      <c r="Q21" s="206">
        <v>2</v>
      </c>
      <c r="R21" s="206" t="s">
        <v>179</v>
      </c>
      <c r="S21" s="206">
        <v>2</v>
      </c>
      <c r="T21" s="243" t="s">
        <v>179</v>
      </c>
      <c r="U21" s="206" t="s">
        <v>179</v>
      </c>
      <c r="V21" s="216" t="s">
        <v>179</v>
      </c>
      <c r="W21" s="206">
        <v>16</v>
      </c>
      <c r="X21" s="206" t="s">
        <v>179</v>
      </c>
      <c r="Y21" s="206">
        <v>16</v>
      </c>
      <c r="Z21" s="243" t="s">
        <v>179</v>
      </c>
      <c r="AA21" s="206" t="s">
        <v>179</v>
      </c>
      <c r="AB21" s="216" t="s">
        <v>179</v>
      </c>
      <c r="AC21" s="243" t="s">
        <v>179</v>
      </c>
      <c r="AD21" s="206" t="s">
        <v>179</v>
      </c>
      <c r="AE21" s="216" t="s">
        <v>179</v>
      </c>
      <c r="AF21" s="206">
        <v>2</v>
      </c>
      <c r="AG21" s="206">
        <v>1</v>
      </c>
      <c r="AH21" s="206">
        <v>1</v>
      </c>
    </row>
    <row r="22" spans="1:34" ht="22.5" customHeight="1">
      <c r="A22" s="441" t="s">
        <v>538</v>
      </c>
      <c r="B22" s="243">
        <v>52</v>
      </c>
      <c r="C22" s="206">
        <v>7</v>
      </c>
      <c r="D22" s="216">
        <v>45</v>
      </c>
      <c r="E22" s="243">
        <v>6</v>
      </c>
      <c r="F22" s="206">
        <v>3</v>
      </c>
      <c r="G22" s="216">
        <v>3</v>
      </c>
      <c r="H22" s="243">
        <v>4</v>
      </c>
      <c r="I22" s="206">
        <v>1</v>
      </c>
      <c r="J22" s="216">
        <v>3</v>
      </c>
      <c r="K22" s="243" t="s">
        <v>179</v>
      </c>
      <c r="L22" s="206" t="s">
        <v>179</v>
      </c>
      <c r="M22" s="216" t="s">
        <v>179</v>
      </c>
      <c r="N22" s="243">
        <v>3</v>
      </c>
      <c r="O22" s="206">
        <v>1</v>
      </c>
      <c r="P22" s="216">
        <v>2</v>
      </c>
      <c r="Q22" s="206" t="s">
        <v>179</v>
      </c>
      <c r="R22" s="206" t="s">
        <v>179</v>
      </c>
      <c r="S22" s="206" t="s">
        <v>179</v>
      </c>
      <c r="T22" s="243">
        <v>39</v>
      </c>
      <c r="U22" s="206">
        <v>2</v>
      </c>
      <c r="V22" s="216">
        <v>37</v>
      </c>
      <c r="W22" s="206" t="s">
        <v>179</v>
      </c>
      <c r="X22" s="206" t="s">
        <v>179</v>
      </c>
      <c r="Y22" s="206" t="s">
        <v>179</v>
      </c>
      <c r="Z22" s="243" t="s">
        <v>179</v>
      </c>
      <c r="AA22" s="206" t="s">
        <v>179</v>
      </c>
      <c r="AB22" s="216" t="s">
        <v>179</v>
      </c>
      <c r="AC22" s="243">
        <v>1</v>
      </c>
      <c r="AD22" s="206" t="s">
        <v>179</v>
      </c>
      <c r="AE22" s="216">
        <v>1</v>
      </c>
      <c r="AF22" s="206">
        <v>12</v>
      </c>
      <c r="AG22" s="206">
        <v>3</v>
      </c>
      <c r="AH22" s="206">
        <v>9</v>
      </c>
    </row>
    <row r="23" spans="1:34" ht="22.5" customHeight="1">
      <c r="A23" s="441" t="s">
        <v>539</v>
      </c>
      <c r="B23" s="243">
        <v>21</v>
      </c>
      <c r="C23" s="206">
        <v>1</v>
      </c>
      <c r="D23" s="216">
        <v>20</v>
      </c>
      <c r="E23" s="243">
        <v>2</v>
      </c>
      <c r="F23" s="206">
        <v>1</v>
      </c>
      <c r="G23" s="216">
        <v>1</v>
      </c>
      <c r="H23" s="243">
        <v>1</v>
      </c>
      <c r="I23" s="206" t="s">
        <v>179</v>
      </c>
      <c r="J23" s="216">
        <v>1</v>
      </c>
      <c r="K23" s="243" t="s">
        <v>179</v>
      </c>
      <c r="L23" s="206" t="s">
        <v>179</v>
      </c>
      <c r="M23" s="216" t="s">
        <v>179</v>
      </c>
      <c r="N23" s="243" t="s">
        <v>179</v>
      </c>
      <c r="O23" s="206" t="s">
        <v>179</v>
      </c>
      <c r="P23" s="216" t="s">
        <v>179</v>
      </c>
      <c r="Q23" s="206">
        <v>1</v>
      </c>
      <c r="R23" s="206" t="s">
        <v>179</v>
      </c>
      <c r="S23" s="206">
        <v>1</v>
      </c>
      <c r="T23" s="243" t="s">
        <v>179</v>
      </c>
      <c r="U23" s="206" t="s">
        <v>179</v>
      </c>
      <c r="V23" s="216" t="s">
        <v>179</v>
      </c>
      <c r="W23" s="206">
        <v>14</v>
      </c>
      <c r="X23" s="206" t="s">
        <v>179</v>
      </c>
      <c r="Y23" s="206">
        <v>14</v>
      </c>
      <c r="Z23" s="243" t="s">
        <v>179</v>
      </c>
      <c r="AA23" s="206" t="s">
        <v>179</v>
      </c>
      <c r="AB23" s="216" t="s">
        <v>179</v>
      </c>
      <c r="AC23" s="243" t="s">
        <v>179</v>
      </c>
      <c r="AD23" s="206" t="s">
        <v>179</v>
      </c>
      <c r="AE23" s="216" t="s">
        <v>179</v>
      </c>
      <c r="AF23" s="206">
        <v>4</v>
      </c>
      <c r="AG23" s="206">
        <v>1</v>
      </c>
      <c r="AH23" s="206">
        <v>3</v>
      </c>
    </row>
    <row r="24" spans="1:34" ht="22.5" customHeight="1">
      <c r="A24" s="441" t="s">
        <v>536</v>
      </c>
      <c r="B24" s="243">
        <v>52</v>
      </c>
      <c r="C24" s="206">
        <v>7</v>
      </c>
      <c r="D24" s="216">
        <v>45</v>
      </c>
      <c r="E24" s="243">
        <v>6</v>
      </c>
      <c r="F24" s="206">
        <v>3</v>
      </c>
      <c r="G24" s="216">
        <v>3</v>
      </c>
      <c r="H24" s="243">
        <v>4</v>
      </c>
      <c r="I24" s="206">
        <v>1</v>
      </c>
      <c r="J24" s="216">
        <v>3</v>
      </c>
      <c r="K24" s="243" t="s">
        <v>179</v>
      </c>
      <c r="L24" s="206" t="s">
        <v>179</v>
      </c>
      <c r="M24" s="216" t="s">
        <v>179</v>
      </c>
      <c r="N24" s="243">
        <v>2</v>
      </c>
      <c r="O24" s="206">
        <v>1</v>
      </c>
      <c r="P24" s="216">
        <v>1</v>
      </c>
      <c r="Q24" s="206" t="s">
        <v>179</v>
      </c>
      <c r="R24" s="206" t="s">
        <v>179</v>
      </c>
      <c r="S24" s="206" t="s">
        <v>179</v>
      </c>
      <c r="T24" s="243">
        <v>40</v>
      </c>
      <c r="U24" s="206">
        <v>2</v>
      </c>
      <c r="V24" s="216">
        <v>38</v>
      </c>
      <c r="W24" s="206" t="s">
        <v>179</v>
      </c>
      <c r="X24" s="206" t="s">
        <v>179</v>
      </c>
      <c r="Y24" s="206" t="s">
        <v>179</v>
      </c>
      <c r="Z24" s="243" t="s">
        <v>179</v>
      </c>
      <c r="AA24" s="206" t="s">
        <v>179</v>
      </c>
      <c r="AB24" s="216" t="s">
        <v>179</v>
      </c>
      <c r="AC24" s="243">
        <v>1</v>
      </c>
      <c r="AD24" s="206" t="s">
        <v>179</v>
      </c>
      <c r="AE24" s="216">
        <v>1</v>
      </c>
      <c r="AF24" s="206">
        <v>12</v>
      </c>
      <c r="AG24" s="206">
        <v>3</v>
      </c>
      <c r="AH24" s="206">
        <v>9</v>
      </c>
    </row>
    <row r="25" spans="1:34" ht="22.5" customHeight="1">
      <c r="A25" s="441" t="s">
        <v>537</v>
      </c>
      <c r="B25" s="243">
        <v>19</v>
      </c>
      <c r="C25" s="206">
        <v>1</v>
      </c>
      <c r="D25" s="216">
        <v>18</v>
      </c>
      <c r="E25" s="243">
        <v>2</v>
      </c>
      <c r="F25" s="206">
        <v>1</v>
      </c>
      <c r="G25" s="216">
        <v>1</v>
      </c>
      <c r="H25" s="243">
        <v>1</v>
      </c>
      <c r="I25" s="206" t="s">
        <v>179</v>
      </c>
      <c r="J25" s="216">
        <v>1</v>
      </c>
      <c r="K25" s="243" t="s">
        <v>179</v>
      </c>
      <c r="L25" s="206" t="s">
        <v>179</v>
      </c>
      <c r="M25" s="216" t="s">
        <v>179</v>
      </c>
      <c r="N25" s="243" t="s">
        <v>179</v>
      </c>
      <c r="O25" s="206" t="s">
        <v>179</v>
      </c>
      <c r="P25" s="216" t="s">
        <v>179</v>
      </c>
      <c r="Q25" s="206">
        <v>1</v>
      </c>
      <c r="R25" s="206" t="s">
        <v>179</v>
      </c>
      <c r="S25" s="206">
        <v>1</v>
      </c>
      <c r="T25" s="243" t="s">
        <v>179</v>
      </c>
      <c r="U25" s="206" t="s">
        <v>179</v>
      </c>
      <c r="V25" s="216" t="s">
        <v>179</v>
      </c>
      <c r="W25" s="206">
        <v>14</v>
      </c>
      <c r="X25" s="206" t="s">
        <v>179</v>
      </c>
      <c r="Y25" s="206">
        <v>14</v>
      </c>
      <c r="Z25" s="243" t="s">
        <v>179</v>
      </c>
      <c r="AA25" s="206" t="s">
        <v>179</v>
      </c>
      <c r="AB25" s="216" t="s">
        <v>179</v>
      </c>
      <c r="AC25" s="243" t="s">
        <v>179</v>
      </c>
      <c r="AD25" s="206" t="s">
        <v>179</v>
      </c>
      <c r="AE25" s="216" t="s">
        <v>179</v>
      </c>
      <c r="AF25" s="206">
        <v>2</v>
      </c>
      <c r="AG25" s="206">
        <v>1</v>
      </c>
      <c r="AH25" s="206">
        <v>1</v>
      </c>
    </row>
    <row r="26" spans="1:34" ht="22.5" customHeight="1">
      <c r="A26" s="441" t="s">
        <v>555</v>
      </c>
      <c r="B26" s="243">
        <v>55</v>
      </c>
      <c r="C26" s="206">
        <v>7</v>
      </c>
      <c r="D26" s="216">
        <v>48</v>
      </c>
      <c r="E26" s="243">
        <v>6</v>
      </c>
      <c r="F26" s="206">
        <v>3</v>
      </c>
      <c r="G26" s="216">
        <v>3</v>
      </c>
      <c r="H26" s="243">
        <v>5</v>
      </c>
      <c r="I26" s="206">
        <v>2</v>
      </c>
      <c r="J26" s="216">
        <v>3</v>
      </c>
      <c r="K26" s="243" t="s">
        <v>597</v>
      </c>
      <c r="L26" s="206" t="s">
        <v>597</v>
      </c>
      <c r="M26" s="216" t="s">
        <v>597</v>
      </c>
      <c r="N26" s="243">
        <v>3</v>
      </c>
      <c r="O26" s="206">
        <v>1</v>
      </c>
      <c r="P26" s="216">
        <v>2</v>
      </c>
      <c r="Q26" s="206" t="s">
        <v>597</v>
      </c>
      <c r="R26" s="206" t="s">
        <v>597</v>
      </c>
      <c r="S26" s="206" t="s">
        <v>597</v>
      </c>
      <c r="T26" s="243">
        <v>41</v>
      </c>
      <c r="U26" s="206">
        <v>1</v>
      </c>
      <c r="V26" s="216">
        <v>40</v>
      </c>
      <c r="W26" s="206" t="s">
        <v>597</v>
      </c>
      <c r="X26" s="206" t="s">
        <v>597</v>
      </c>
      <c r="Y26" s="206" t="s">
        <v>597</v>
      </c>
      <c r="Z26" s="243" t="s">
        <v>597</v>
      </c>
      <c r="AA26" s="206" t="s">
        <v>597</v>
      </c>
      <c r="AB26" s="216" t="s">
        <v>597</v>
      </c>
      <c r="AC26" s="243">
        <v>2</v>
      </c>
      <c r="AD26" s="206" t="s">
        <v>597</v>
      </c>
      <c r="AE26" s="216">
        <v>2</v>
      </c>
      <c r="AF26" s="206">
        <v>13</v>
      </c>
      <c r="AG26" s="206">
        <v>3</v>
      </c>
      <c r="AH26" s="206">
        <v>10</v>
      </c>
    </row>
    <row r="27" spans="1:34" ht="22.5" customHeight="1">
      <c r="A27" s="441" t="s">
        <v>591</v>
      </c>
      <c r="B27" s="243">
        <v>22</v>
      </c>
      <c r="C27" s="206">
        <v>2</v>
      </c>
      <c r="D27" s="216">
        <v>20</v>
      </c>
      <c r="E27" s="243">
        <v>2</v>
      </c>
      <c r="F27" s="206">
        <v>1</v>
      </c>
      <c r="G27" s="216">
        <v>1</v>
      </c>
      <c r="H27" s="243">
        <v>2</v>
      </c>
      <c r="I27" s="206">
        <v>1</v>
      </c>
      <c r="J27" s="216">
        <v>1</v>
      </c>
      <c r="K27" s="243" t="s">
        <v>597</v>
      </c>
      <c r="L27" s="206" t="s">
        <v>597</v>
      </c>
      <c r="M27" s="216" t="s">
        <v>597</v>
      </c>
      <c r="N27" s="243" t="s">
        <v>597</v>
      </c>
      <c r="O27" s="206" t="s">
        <v>597</v>
      </c>
      <c r="P27" s="216" t="s">
        <v>597</v>
      </c>
      <c r="Q27" s="206">
        <v>1</v>
      </c>
      <c r="R27" s="206" t="s">
        <v>597</v>
      </c>
      <c r="S27" s="206">
        <v>1</v>
      </c>
      <c r="T27" s="243" t="s">
        <v>597</v>
      </c>
      <c r="U27" s="206" t="s">
        <v>597</v>
      </c>
      <c r="V27" s="216" t="s">
        <v>597</v>
      </c>
      <c r="W27" s="206">
        <v>15</v>
      </c>
      <c r="X27" s="206" t="s">
        <v>597</v>
      </c>
      <c r="Y27" s="206">
        <v>15</v>
      </c>
      <c r="Z27" s="243" t="s">
        <v>597</v>
      </c>
      <c r="AA27" s="206" t="s">
        <v>597</v>
      </c>
      <c r="AB27" s="216" t="s">
        <v>597</v>
      </c>
      <c r="AC27" s="243" t="s">
        <v>597</v>
      </c>
      <c r="AD27" s="206" t="s">
        <v>597</v>
      </c>
      <c r="AE27" s="216" t="s">
        <v>597</v>
      </c>
      <c r="AF27" s="206">
        <v>1</v>
      </c>
      <c r="AG27" s="206" t="s">
        <v>597</v>
      </c>
      <c r="AH27" s="206">
        <v>1</v>
      </c>
    </row>
    <row r="28" spans="1:34" ht="22.5" customHeight="1">
      <c r="A28" s="441" t="s">
        <v>631</v>
      </c>
      <c r="B28" s="243">
        <v>54</v>
      </c>
      <c r="C28" s="206">
        <v>6</v>
      </c>
      <c r="D28" s="216">
        <v>48</v>
      </c>
      <c r="E28" s="243">
        <v>6</v>
      </c>
      <c r="F28" s="206">
        <v>3</v>
      </c>
      <c r="G28" s="216">
        <v>3</v>
      </c>
      <c r="H28" s="243">
        <v>5</v>
      </c>
      <c r="I28" s="206">
        <v>2</v>
      </c>
      <c r="J28" s="216">
        <v>3</v>
      </c>
      <c r="K28" s="243" t="s">
        <v>179</v>
      </c>
      <c r="L28" s="206" t="s">
        <v>179</v>
      </c>
      <c r="M28" s="216" t="s">
        <v>179</v>
      </c>
      <c r="N28" s="243">
        <v>4</v>
      </c>
      <c r="O28" s="206">
        <v>1</v>
      </c>
      <c r="P28" s="216">
        <v>3</v>
      </c>
      <c r="Q28" s="206" t="s">
        <v>179</v>
      </c>
      <c r="R28" s="206" t="s">
        <v>179</v>
      </c>
      <c r="S28" s="206" t="s">
        <v>179</v>
      </c>
      <c r="T28" s="243">
        <v>39</v>
      </c>
      <c r="U28" s="206" t="s">
        <v>179</v>
      </c>
      <c r="V28" s="216">
        <v>39</v>
      </c>
      <c r="W28" s="206" t="s">
        <v>179</v>
      </c>
      <c r="X28" s="206" t="s">
        <v>179</v>
      </c>
      <c r="Y28" s="206" t="s">
        <v>179</v>
      </c>
      <c r="Z28" s="243" t="s">
        <v>179</v>
      </c>
      <c r="AA28" s="206" t="s">
        <v>179</v>
      </c>
      <c r="AB28" s="216" t="s">
        <v>179</v>
      </c>
      <c r="AC28" s="243">
        <v>1</v>
      </c>
      <c r="AD28" s="206" t="s">
        <v>179</v>
      </c>
      <c r="AE28" s="216">
        <v>1</v>
      </c>
      <c r="AF28" s="206">
        <v>14</v>
      </c>
      <c r="AG28" s="206">
        <v>2</v>
      </c>
      <c r="AH28" s="206">
        <v>12</v>
      </c>
    </row>
    <row r="29" spans="1:34" ht="22.5" customHeight="1">
      <c r="A29" s="441" t="s">
        <v>632</v>
      </c>
      <c r="B29" s="243">
        <v>50</v>
      </c>
      <c r="C29" s="206">
        <v>3</v>
      </c>
      <c r="D29" s="216">
        <v>47</v>
      </c>
      <c r="E29" s="243">
        <v>3</v>
      </c>
      <c r="F29" s="206">
        <v>3</v>
      </c>
      <c r="G29" s="216" t="s">
        <v>179</v>
      </c>
      <c r="H29" s="243">
        <v>2</v>
      </c>
      <c r="I29" s="206" t="s">
        <v>179</v>
      </c>
      <c r="J29" s="216">
        <v>2</v>
      </c>
      <c r="K29" s="243" t="s">
        <v>179</v>
      </c>
      <c r="L29" s="206" t="s">
        <v>179</v>
      </c>
      <c r="M29" s="216" t="s">
        <v>179</v>
      </c>
      <c r="N29" s="243" t="s">
        <v>179</v>
      </c>
      <c r="O29" s="206" t="s">
        <v>179</v>
      </c>
      <c r="P29" s="216" t="s">
        <v>179</v>
      </c>
      <c r="Q29" s="206">
        <v>1</v>
      </c>
      <c r="R29" s="206" t="s">
        <v>179</v>
      </c>
      <c r="S29" s="206">
        <v>1</v>
      </c>
      <c r="T29" s="243" t="s">
        <v>179</v>
      </c>
      <c r="U29" s="206" t="s">
        <v>179</v>
      </c>
      <c r="V29" s="216" t="s">
        <v>179</v>
      </c>
      <c r="W29" s="206">
        <v>41</v>
      </c>
      <c r="X29" s="206" t="s">
        <v>179</v>
      </c>
      <c r="Y29" s="206">
        <v>41</v>
      </c>
      <c r="Z29" s="243" t="s">
        <v>179</v>
      </c>
      <c r="AA29" s="206" t="s">
        <v>179</v>
      </c>
      <c r="AB29" s="216" t="s">
        <v>179</v>
      </c>
      <c r="AC29" s="243">
        <v>11</v>
      </c>
      <c r="AD29" s="206" t="s">
        <v>179</v>
      </c>
      <c r="AE29" s="216">
        <v>11</v>
      </c>
      <c r="AF29" s="206">
        <v>4</v>
      </c>
      <c r="AG29" s="206" t="s">
        <v>179</v>
      </c>
      <c r="AH29" s="206">
        <v>4</v>
      </c>
    </row>
    <row r="30" spans="1:34" ht="22.5" customHeight="1">
      <c r="A30" s="441" t="s">
        <v>642</v>
      </c>
      <c r="B30" s="243">
        <v>53</v>
      </c>
      <c r="C30" s="206">
        <v>5</v>
      </c>
      <c r="D30" s="216">
        <v>48</v>
      </c>
      <c r="E30" s="243">
        <v>6</v>
      </c>
      <c r="F30" s="206">
        <v>3</v>
      </c>
      <c r="G30" s="216">
        <v>3</v>
      </c>
      <c r="H30" s="243">
        <v>5</v>
      </c>
      <c r="I30" s="206">
        <v>2</v>
      </c>
      <c r="J30" s="216">
        <v>3</v>
      </c>
      <c r="K30" s="243" t="s">
        <v>646</v>
      </c>
      <c r="L30" s="206" t="s">
        <v>645</v>
      </c>
      <c r="M30" s="216" t="s">
        <v>651</v>
      </c>
      <c r="N30" s="243">
        <v>4</v>
      </c>
      <c r="O30" s="206" t="s">
        <v>647</v>
      </c>
      <c r="P30" s="216">
        <v>4</v>
      </c>
      <c r="Q30" s="206" t="s">
        <v>652</v>
      </c>
      <c r="R30" s="206" t="s">
        <v>646</v>
      </c>
      <c r="S30" s="206" t="s">
        <v>652</v>
      </c>
      <c r="T30" s="243">
        <v>38</v>
      </c>
      <c r="U30" s="206" t="s">
        <v>649</v>
      </c>
      <c r="V30" s="216">
        <v>38</v>
      </c>
      <c r="W30" s="206" t="s">
        <v>652</v>
      </c>
      <c r="X30" s="206" t="s">
        <v>652</v>
      </c>
      <c r="Y30" s="206" t="s">
        <v>652</v>
      </c>
      <c r="Z30" s="243" t="s">
        <v>646</v>
      </c>
      <c r="AA30" s="206" t="s">
        <v>647</v>
      </c>
      <c r="AB30" s="216" t="s">
        <v>653</v>
      </c>
      <c r="AC30" s="243">
        <v>1</v>
      </c>
      <c r="AD30" s="206" t="s">
        <v>645</v>
      </c>
      <c r="AE30" s="216">
        <v>1</v>
      </c>
      <c r="AF30" s="206">
        <v>16</v>
      </c>
      <c r="AG30" s="206">
        <v>2</v>
      </c>
      <c r="AH30" s="206">
        <v>14</v>
      </c>
    </row>
    <row r="31" spans="1:34" ht="22.5" customHeight="1">
      <c r="A31" s="441" t="s">
        <v>643</v>
      </c>
      <c r="B31" s="243">
        <v>52</v>
      </c>
      <c r="C31" s="206">
        <v>3</v>
      </c>
      <c r="D31" s="216">
        <v>49</v>
      </c>
      <c r="E31" s="243">
        <v>3</v>
      </c>
      <c r="F31" s="206">
        <v>3</v>
      </c>
      <c r="G31" s="216" t="s">
        <v>646</v>
      </c>
      <c r="H31" s="243">
        <v>3</v>
      </c>
      <c r="I31" s="206" t="s">
        <v>645</v>
      </c>
      <c r="J31" s="216">
        <v>3</v>
      </c>
      <c r="K31" s="243" t="s">
        <v>646</v>
      </c>
      <c r="L31" s="206" t="s">
        <v>645</v>
      </c>
      <c r="M31" s="216" t="s">
        <v>646</v>
      </c>
      <c r="N31" s="243" t="s">
        <v>645</v>
      </c>
      <c r="O31" s="206" t="s">
        <v>646</v>
      </c>
      <c r="P31" s="216" t="s">
        <v>649</v>
      </c>
      <c r="Q31" s="206">
        <v>2</v>
      </c>
      <c r="R31" s="206" t="s">
        <v>646</v>
      </c>
      <c r="S31" s="206">
        <v>2</v>
      </c>
      <c r="T31" s="243" t="s">
        <v>650</v>
      </c>
      <c r="U31" s="206" t="s">
        <v>654</v>
      </c>
      <c r="V31" s="216" t="s">
        <v>654</v>
      </c>
      <c r="W31" s="206">
        <v>41</v>
      </c>
      <c r="X31" s="206" t="s">
        <v>646</v>
      </c>
      <c r="Y31" s="206">
        <v>41</v>
      </c>
      <c r="Z31" s="243" t="s">
        <v>655</v>
      </c>
      <c r="AA31" s="206" t="s">
        <v>646</v>
      </c>
      <c r="AB31" s="216" t="s">
        <v>647</v>
      </c>
      <c r="AC31" s="243">
        <v>11</v>
      </c>
      <c r="AD31" s="206" t="s">
        <v>653</v>
      </c>
      <c r="AE31" s="216">
        <v>11</v>
      </c>
      <c r="AF31" s="206">
        <v>4</v>
      </c>
      <c r="AG31" s="206" t="s">
        <v>724</v>
      </c>
      <c r="AH31" s="206">
        <v>4</v>
      </c>
    </row>
    <row r="32" spans="1:34" ht="22.5" customHeight="1">
      <c r="A32" s="441" t="s">
        <v>693</v>
      </c>
      <c r="B32" s="243">
        <v>54</v>
      </c>
      <c r="C32" s="206">
        <v>6</v>
      </c>
      <c r="D32" s="216">
        <v>48</v>
      </c>
      <c r="E32" s="243">
        <v>6</v>
      </c>
      <c r="F32" s="206">
        <v>3</v>
      </c>
      <c r="G32" s="216">
        <v>3</v>
      </c>
      <c r="H32" s="243">
        <v>5</v>
      </c>
      <c r="I32" s="206">
        <v>2</v>
      </c>
      <c r="J32" s="216">
        <v>3</v>
      </c>
      <c r="K32" s="243" t="s">
        <v>179</v>
      </c>
      <c r="L32" s="206" t="s">
        <v>179</v>
      </c>
      <c r="M32" s="216" t="s">
        <v>179</v>
      </c>
      <c r="N32" s="243">
        <v>4</v>
      </c>
      <c r="O32" s="206" t="s">
        <v>179</v>
      </c>
      <c r="P32" s="216">
        <v>4</v>
      </c>
      <c r="Q32" s="206" t="s">
        <v>179</v>
      </c>
      <c r="R32" s="206" t="s">
        <v>179</v>
      </c>
      <c r="S32" s="206" t="s">
        <v>179</v>
      </c>
      <c r="T32" s="243">
        <v>39</v>
      </c>
      <c r="U32" s="206">
        <v>1</v>
      </c>
      <c r="V32" s="216">
        <v>38</v>
      </c>
      <c r="W32" s="206" t="s">
        <v>179</v>
      </c>
      <c r="X32" s="206" t="s">
        <v>179</v>
      </c>
      <c r="Y32" s="206" t="s">
        <v>179</v>
      </c>
      <c r="Z32" s="243" t="s">
        <v>179</v>
      </c>
      <c r="AA32" s="206" t="s">
        <v>179</v>
      </c>
      <c r="AB32" s="216" t="s">
        <v>179</v>
      </c>
      <c r="AC32" s="243">
        <v>1</v>
      </c>
      <c r="AD32" s="206" t="s">
        <v>179</v>
      </c>
      <c r="AE32" s="216">
        <v>1</v>
      </c>
      <c r="AF32" s="206">
        <v>13</v>
      </c>
      <c r="AG32" s="206">
        <v>1</v>
      </c>
      <c r="AH32" s="206">
        <v>12</v>
      </c>
    </row>
    <row r="33" spans="1:34" ht="22.5" customHeight="1">
      <c r="A33" s="441" t="s">
        <v>694</v>
      </c>
      <c r="B33" s="243">
        <v>61</v>
      </c>
      <c r="C33" s="206">
        <v>3</v>
      </c>
      <c r="D33" s="216">
        <v>58</v>
      </c>
      <c r="E33" s="243">
        <v>3</v>
      </c>
      <c r="F33" s="206">
        <v>3</v>
      </c>
      <c r="G33" s="216" t="s">
        <v>179</v>
      </c>
      <c r="H33" s="243">
        <v>3</v>
      </c>
      <c r="I33" s="206" t="s">
        <v>179</v>
      </c>
      <c r="J33" s="216">
        <v>3</v>
      </c>
      <c r="K33" s="243" t="s">
        <v>179</v>
      </c>
      <c r="L33" s="206" t="s">
        <v>179</v>
      </c>
      <c r="M33" s="216" t="s">
        <v>179</v>
      </c>
      <c r="N33" s="243" t="s">
        <v>179</v>
      </c>
      <c r="O33" s="206" t="s">
        <v>179</v>
      </c>
      <c r="P33" s="216" t="s">
        <v>179</v>
      </c>
      <c r="Q33" s="206">
        <v>3</v>
      </c>
      <c r="R33" s="206" t="s">
        <v>179</v>
      </c>
      <c r="S33" s="206">
        <v>3</v>
      </c>
      <c r="T33" s="243" t="s">
        <v>179</v>
      </c>
      <c r="U33" s="206" t="s">
        <v>179</v>
      </c>
      <c r="V33" s="216" t="s">
        <v>179</v>
      </c>
      <c r="W33" s="206">
        <v>51</v>
      </c>
      <c r="X33" s="206" t="s">
        <v>179</v>
      </c>
      <c r="Y33" s="206">
        <v>51</v>
      </c>
      <c r="Z33" s="243" t="s">
        <v>179</v>
      </c>
      <c r="AA33" s="206" t="s">
        <v>179</v>
      </c>
      <c r="AB33" s="216" t="s">
        <v>179</v>
      </c>
      <c r="AC33" s="243">
        <v>10</v>
      </c>
      <c r="AD33" s="206" t="s">
        <v>179</v>
      </c>
      <c r="AE33" s="216">
        <v>10</v>
      </c>
      <c r="AF33" s="206">
        <v>5</v>
      </c>
      <c r="AG33" s="206" t="s">
        <v>179</v>
      </c>
      <c r="AH33" s="206">
        <v>5</v>
      </c>
    </row>
    <row r="34" spans="1:34" ht="22.5" customHeight="1">
      <c r="A34" s="441" t="s">
        <v>695</v>
      </c>
      <c r="B34" s="243">
        <v>59</v>
      </c>
      <c r="C34" s="206">
        <v>5</v>
      </c>
      <c r="D34" s="216">
        <v>54</v>
      </c>
      <c r="E34" s="243">
        <v>6</v>
      </c>
      <c r="F34" s="206">
        <v>3</v>
      </c>
      <c r="G34" s="216">
        <v>3</v>
      </c>
      <c r="H34" s="243">
        <v>5</v>
      </c>
      <c r="I34" s="206">
        <v>1</v>
      </c>
      <c r="J34" s="216">
        <v>4</v>
      </c>
      <c r="K34" s="243" t="s">
        <v>179</v>
      </c>
      <c r="L34" s="206" t="s">
        <v>179</v>
      </c>
      <c r="M34" s="216" t="s">
        <v>179</v>
      </c>
      <c r="N34" s="243">
        <v>7</v>
      </c>
      <c r="O34" s="206" t="s">
        <v>179</v>
      </c>
      <c r="P34" s="216">
        <v>7</v>
      </c>
      <c r="Q34" s="206" t="s">
        <v>179</v>
      </c>
      <c r="R34" s="206" t="s">
        <v>179</v>
      </c>
      <c r="S34" s="206" t="s">
        <v>179</v>
      </c>
      <c r="T34" s="243">
        <v>41</v>
      </c>
      <c r="U34" s="206">
        <v>1</v>
      </c>
      <c r="V34" s="216">
        <v>40</v>
      </c>
      <c r="W34" s="206" t="s">
        <v>179</v>
      </c>
      <c r="X34" s="206" t="s">
        <v>179</v>
      </c>
      <c r="Y34" s="206" t="s">
        <v>179</v>
      </c>
      <c r="Z34" s="243" t="s">
        <v>179</v>
      </c>
      <c r="AA34" s="206" t="s">
        <v>179</v>
      </c>
      <c r="AB34" s="206" t="s">
        <v>179</v>
      </c>
      <c r="AC34" s="243">
        <v>2</v>
      </c>
      <c r="AD34" s="206" t="s">
        <v>726</v>
      </c>
      <c r="AE34" s="216">
        <v>2</v>
      </c>
      <c r="AF34" s="206">
        <v>12</v>
      </c>
      <c r="AG34" s="206">
        <v>1</v>
      </c>
      <c r="AH34" s="206">
        <v>11</v>
      </c>
    </row>
    <row r="35" spans="1:34" ht="22.5" customHeight="1">
      <c r="A35" s="565" t="s">
        <v>696</v>
      </c>
      <c r="B35" s="537">
        <v>61</v>
      </c>
      <c r="C35" s="528">
        <v>3</v>
      </c>
      <c r="D35" s="526">
        <v>58</v>
      </c>
      <c r="E35" s="537">
        <v>3</v>
      </c>
      <c r="F35" s="528">
        <v>3</v>
      </c>
      <c r="G35" s="526" t="s">
        <v>179</v>
      </c>
      <c r="H35" s="537">
        <v>3</v>
      </c>
      <c r="I35" s="206" t="s">
        <v>179</v>
      </c>
      <c r="J35" s="526">
        <v>3</v>
      </c>
      <c r="K35" s="537" t="s">
        <v>179</v>
      </c>
      <c r="L35" s="528" t="s">
        <v>179</v>
      </c>
      <c r="M35" s="526" t="s">
        <v>179</v>
      </c>
      <c r="N35" s="537" t="s">
        <v>179</v>
      </c>
      <c r="O35" s="528" t="s">
        <v>179</v>
      </c>
      <c r="P35" s="526" t="s">
        <v>179</v>
      </c>
      <c r="Q35" s="528">
        <v>3</v>
      </c>
      <c r="R35" s="528" t="s">
        <v>179</v>
      </c>
      <c r="S35" s="528">
        <v>3</v>
      </c>
      <c r="T35" s="537" t="s">
        <v>179</v>
      </c>
      <c r="U35" s="528" t="s">
        <v>179</v>
      </c>
      <c r="V35" s="526" t="s">
        <v>179</v>
      </c>
      <c r="W35" s="528">
        <v>51</v>
      </c>
      <c r="X35" s="528" t="s">
        <v>179</v>
      </c>
      <c r="Y35" s="528">
        <v>51</v>
      </c>
      <c r="Z35" s="537" t="s">
        <v>179</v>
      </c>
      <c r="AA35" s="528" t="s">
        <v>179</v>
      </c>
      <c r="AB35" s="526" t="s">
        <v>179</v>
      </c>
      <c r="AC35" s="537">
        <v>6</v>
      </c>
      <c r="AD35" s="528" t="s">
        <v>179</v>
      </c>
      <c r="AE35" s="526">
        <v>6</v>
      </c>
      <c r="AF35" s="528">
        <v>10</v>
      </c>
      <c r="AG35" s="528">
        <v>2</v>
      </c>
      <c r="AH35" s="528">
        <v>8</v>
      </c>
    </row>
    <row r="36" spans="1:34" ht="24" customHeight="1">
      <c r="A36" s="264" t="s">
        <v>479</v>
      </c>
      <c r="I36" s="484"/>
      <c r="AH36" s="266" t="s">
        <v>60</v>
      </c>
    </row>
    <row r="37" spans="1:34" ht="12.75" customHeight="1">
      <c r="A37" s="760" t="s">
        <v>478</v>
      </c>
      <c r="B37" s="760"/>
      <c r="C37" s="760"/>
      <c r="D37" s="760"/>
      <c r="E37" s="760"/>
      <c r="F37" s="760"/>
      <c r="G37" s="760"/>
      <c r="H37" s="760"/>
      <c r="I37" s="760"/>
    </row>
    <row r="38" spans="1:34">
      <c r="A38" s="16"/>
    </row>
    <row r="39" spans="1:34">
      <c r="A39" s="16"/>
    </row>
    <row r="40" spans="1:34">
      <c r="A40" s="16"/>
    </row>
    <row r="41" spans="1:34">
      <c r="A41" s="16"/>
    </row>
    <row r="42" spans="1:34">
      <c r="A42" s="16"/>
    </row>
    <row r="43" spans="1:34">
      <c r="A43" s="16"/>
    </row>
    <row r="44" spans="1:34">
      <c r="A44" s="16"/>
    </row>
    <row r="45" spans="1:34">
      <c r="A45" s="16"/>
    </row>
    <row r="46" spans="1:34">
      <c r="A46" s="16"/>
    </row>
    <row r="47" spans="1:34">
      <c r="A47" s="16"/>
    </row>
    <row r="48" spans="1:34">
      <c r="A48" s="16"/>
    </row>
    <row r="49" spans="1:1">
      <c r="A49" s="16"/>
    </row>
    <row r="50" spans="1:1">
      <c r="A50" s="16"/>
    </row>
    <row r="51" spans="1:1">
      <c r="A51" s="16"/>
    </row>
    <row r="52" spans="1:1">
      <c r="A52" s="16"/>
    </row>
    <row r="53" spans="1:1">
      <c r="A53" s="16"/>
    </row>
    <row r="54" spans="1:1">
      <c r="A54" s="16"/>
    </row>
    <row r="55" spans="1:1">
      <c r="A55" s="16"/>
    </row>
    <row r="56" spans="1:1">
      <c r="A56" s="16"/>
    </row>
    <row r="57" spans="1:1">
      <c r="A57" s="16"/>
    </row>
    <row r="58" spans="1:1">
      <c r="A58" s="16"/>
    </row>
    <row r="59" spans="1:1">
      <c r="A59" s="16"/>
    </row>
    <row r="60" spans="1:1">
      <c r="A60" s="16"/>
    </row>
    <row r="61" spans="1:1">
      <c r="A61" s="16"/>
    </row>
    <row r="62" spans="1:1">
      <c r="A62" s="16"/>
    </row>
    <row r="63" spans="1:1">
      <c r="A63" s="16"/>
    </row>
    <row r="64" spans="1:1">
      <c r="A64" s="16"/>
    </row>
    <row r="65" spans="1:1">
      <c r="A65" s="16"/>
    </row>
    <row r="66" spans="1:1">
      <c r="A66" s="16"/>
    </row>
    <row r="67" spans="1:1">
      <c r="A67" s="16"/>
    </row>
    <row r="68" spans="1:1">
      <c r="A68" s="16"/>
    </row>
    <row r="69" spans="1:1">
      <c r="A69" s="16"/>
    </row>
    <row r="70" spans="1:1">
      <c r="A70" s="16"/>
    </row>
    <row r="71" spans="1:1">
      <c r="A71" s="16"/>
    </row>
    <row r="72" spans="1:1">
      <c r="A72" s="16"/>
    </row>
  </sheetData>
  <mergeCells count="15">
    <mergeCell ref="A37:I37"/>
    <mergeCell ref="A5:A7"/>
    <mergeCell ref="AF4:AH4"/>
    <mergeCell ref="T6:V6"/>
    <mergeCell ref="Z6:AB6"/>
    <mergeCell ref="AC5:AE6"/>
    <mergeCell ref="B5:AB5"/>
    <mergeCell ref="AF5:AH6"/>
    <mergeCell ref="H6:J6"/>
    <mergeCell ref="N6:P6"/>
    <mergeCell ref="K6:M6"/>
    <mergeCell ref="B6:D6"/>
    <mergeCell ref="E6:G6"/>
    <mergeCell ref="Q6:S6"/>
    <mergeCell ref="W6:Y6"/>
  </mergeCells>
  <phoneticPr fontId="5"/>
  <printOptions gridLinesSet="0"/>
  <pageMargins left="0" right="0" top="0.47244094488188981" bottom="0.31496062992125984" header="0.27559055118110237" footer="0.31496062992125984"/>
  <pageSetup paperSize="9" scale="70" orientation="landscape" r:id="rId1"/>
  <headerFooter alignWithMargins="0">
    <oddFooter xml:space="preserve">&amp;C９－③
</oddFooter>
  </headerFooter>
  <ignoredErrors>
    <ignoredError sqref="A9:A1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I39"/>
  <sheetViews>
    <sheetView showGridLines="0" view="pageBreakPreview" zoomScaleNormal="100" zoomScaleSheetLayoutView="100" workbookViewId="0"/>
  </sheetViews>
  <sheetFormatPr defaultColWidth="15.5" defaultRowHeight="13.5"/>
  <cols>
    <col min="1" max="1" width="11.125" style="26" customWidth="1"/>
    <col min="2" max="22" width="7.25" style="26" customWidth="1"/>
    <col min="23" max="16384" width="15.5" style="26"/>
  </cols>
  <sheetData>
    <row r="1" spans="1:35" s="12" customFormat="1" ht="20.100000000000001" customHeight="1">
      <c r="A1" s="351" t="s">
        <v>178</v>
      </c>
      <c r="AI1" s="13"/>
    </row>
    <row r="2" spans="1:35" s="1" customFormat="1" ht="7.5" customHeight="1">
      <c r="A2" s="122"/>
      <c r="B2" s="2"/>
      <c r="C2" s="2"/>
      <c r="D2" s="2"/>
    </row>
    <row r="3" spans="1:35" s="23" customFormat="1" ht="21.75" customHeight="1">
      <c r="A3" s="245" t="s">
        <v>348</v>
      </c>
      <c r="B3" s="121"/>
      <c r="C3" s="121"/>
      <c r="D3" s="121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35" s="23" customFormat="1" ht="20.100000000000001" customHeight="1" thickBot="1">
      <c r="A4" s="20"/>
      <c r="B4" s="21"/>
      <c r="C4" s="21"/>
      <c r="D4" s="21"/>
      <c r="E4" s="22"/>
      <c r="F4" s="22"/>
      <c r="G4" s="22"/>
      <c r="H4" s="22"/>
      <c r="I4" s="22"/>
      <c r="J4" s="22"/>
      <c r="K4" s="22"/>
      <c r="L4" s="780" t="s">
        <v>99</v>
      </c>
      <c r="M4" s="780"/>
      <c r="N4" s="780"/>
    </row>
    <row r="5" spans="1:35" s="24" customFormat="1" ht="17.25" customHeight="1" thickTop="1">
      <c r="A5" s="781" t="s">
        <v>97</v>
      </c>
      <c r="B5" s="743" t="s">
        <v>231</v>
      </c>
      <c r="C5" s="783"/>
      <c r="D5" s="783"/>
      <c r="E5" s="786" t="s">
        <v>100</v>
      </c>
      <c r="F5" s="787"/>
      <c r="G5" s="787"/>
      <c r="H5" s="787"/>
      <c r="I5" s="787"/>
      <c r="J5" s="787"/>
      <c r="K5" s="787"/>
      <c r="L5" s="787"/>
      <c r="M5" s="787"/>
      <c r="N5" s="787"/>
    </row>
    <row r="6" spans="1:35" s="24" customFormat="1" ht="21.75" customHeight="1">
      <c r="A6" s="782"/>
      <c r="B6" s="784" t="s">
        <v>6</v>
      </c>
      <c r="C6" s="785" t="s">
        <v>19</v>
      </c>
      <c r="D6" s="785" t="s">
        <v>20</v>
      </c>
      <c r="E6" s="785" t="s">
        <v>21</v>
      </c>
      <c r="F6" s="789" t="s">
        <v>106</v>
      </c>
      <c r="G6" s="790"/>
      <c r="H6" s="790"/>
      <c r="I6" s="790"/>
      <c r="J6" s="790"/>
      <c r="K6" s="790"/>
      <c r="L6" s="782"/>
      <c r="M6" s="240" t="s">
        <v>22</v>
      </c>
      <c r="N6" s="145" t="s">
        <v>36</v>
      </c>
    </row>
    <row r="7" spans="1:35" s="24" customFormat="1" ht="21.75" customHeight="1">
      <c r="A7" s="782"/>
      <c r="B7" s="784"/>
      <c r="C7" s="785"/>
      <c r="D7" s="785"/>
      <c r="E7" s="785"/>
      <c r="F7" s="238" t="s">
        <v>6</v>
      </c>
      <c r="G7" s="238" t="s">
        <v>23</v>
      </c>
      <c r="H7" s="238" t="s">
        <v>24</v>
      </c>
      <c r="I7" s="238" t="s">
        <v>25</v>
      </c>
      <c r="J7" s="238" t="s">
        <v>26</v>
      </c>
      <c r="K7" s="238" t="s">
        <v>27</v>
      </c>
      <c r="L7" s="238" t="s">
        <v>28</v>
      </c>
      <c r="M7" s="241" t="s">
        <v>29</v>
      </c>
      <c r="N7" s="146" t="s">
        <v>37</v>
      </c>
    </row>
    <row r="8" spans="1:35" ht="16.5" customHeight="1">
      <c r="A8" s="442" t="s">
        <v>699</v>
      </c>
      <c r="B8" s="243">
        <v>10</v>
      </c>
      <c r="C8" s="207">
        <v>10</v>
      </c>
      <c r="D8" s="242" t="s">
        <v>179</v>
      </c>
      <c r="E8" s="207">
        <v>118</v>
      </c>
      <c r="F8" s="207">
        <v>99</v>
      </c>
      <c r="G8" s="207">
        <v>17</v>
      </c>
      <c r="H8" s="207">
        <v>17</v>
      </c>
      <c r="I8" s="207">
        <v>16</v>
      </c>
      <c r="J8" s="207">
        <v>16</v>
      </c>
      <c r="K8" s="207">
        <v>17</v>
      </c>
      <c r="L8" s="207">
        <v>16</v>
      </c>
      <c r="M8" s="242" t="s">
        <v>179</v>
      </c>
      <c r="N8" s="206">
        <v>19</v>
      </c>
      <c r="O8" s="27"/>
      <c r="P8" s="27"/>
      <c r="Q8" s="27"/>
      <c r="R8" s="27"/>
      <c r="S8" s="27"/>
      <c r="T8" s="27"/>
      <c r="U8" s="27"/>
      <c r="V8" s="27"/>
    </row>
    <row r="9" spans="1:35" ht="16.5" customHeight="1">
      <c r="A9" s="442" t="s">
        <v>403</v>
      </c>
      <c r="B9" s="243">
        <v>10</v>
      </c>
      <c r="C9" s="207">
        <v>10</v>
      </c>
      <c r="D9" s="242" t="s">
        <v>179</v>
      </c>
      <c r="E9" s="207">
        <v>123</v>
      </c>
      <c r="F9" s="207">
        <v>101</v>
      </c>
      <c r="G9" s="207">
        <v>19</v>
      </c>
      <c r="H9" s="207">
        <v>17</v>
      </c>
      <c r="I9" s="207">
        <v>15</v>
      </c>
      <c r="J9" s="207">
        <v>16</v>
      </c>
      <c r="K9" s="207">
        <v>17</v>
      </c>
      <c r="L9" s="207">
        <v>17</v>
      </c>
      <c r="M9" s="242" t="s">
        <v>179</v>
      </c>
      <c r="N9" s="206">
        <v>22</v>
      </c>
      <c r="O9" s="27"/>
      <c r="P9" s="27"/>
      <c r="Q9" s="27"/>
      <c r="R9" s="27"/>
      <c r="S9" s="27"/>
      <c r="T9" s="27"/>
      <c r="U9" s="27"/>
      <c r="V9" s="27"/>
    </row>
    <row r="10" spans="1:35" ht="16.5" customHeight="1">
      <c r="A10" s="442" t="s">
        <v>429</v>
      </c>
      <c r="B10" s="243">
        <v>10</v>
      </c>
      <c r="C10" s="207">
        <v>10</v>
      </c>
      <c r="D10" s="242" t="s">
        <v>179</v>
      </c>
      <c r="E10" s="207">
        <v>123</v>
      </c>
      <c r="F10" s="207">
        <v>101</v>
      </c>
      <c r="G10" s="207">
        <v>18</v>
      </c>
      <c r="H10" s="207">
        <v>19</v>
      </c>
      <c r="I10" s="207">
        <v>16</v>
      </c>
      <c r="J10" s="207">
        <v>15</v>
      </c>
      <c r="K10" s="207">
        <v>16</v>
      </c>
      <c r="L10" s="207">
        <v>17</v>
      </c>
      <c r="M10" s="242" t="s">
        <v>179</v>
      </c>
      <c r="N10" s="206">
        <v>22</v>
      </c>
      <c r="O10" s="27"/>
      <c r="P10" s="27"/>
      <c r="Q10" s="27"/>
      <c r="R10" s="27"/>
      <c r="S10" s="27"/>
      <c r="T10" s="27"/>
      <c r="U10" s="27"/>
      <c r="V10" s="27"/>
    </row>
    <row r="11" spans="1:35" ht="16.5" customHeight="1">
      <c r="A11" s="442" t="s">
        <v>446</v>
      </c>
      <c r="B11" s="243">
        <v>10</v>
      </c>
      <c r="C11" s="207">
        <v>10</v>
      </c>
      <c r="D11" s="242" t="s">
        <v>179</v>
      </c>
      <c r="E11" s="207">
        <v>122</v>
      </c>
      <c r="F11" s="207">
        <v>100</v>
      </c>
      <c r="G11" s="207">
        <v>18</v>
      </c>
      <c r="H11" s="207">
        <v>18</v>
      </c>
      <c r="I11" s="207">
        <v>16</v>
      </c>
      <c r="J11" s="207">
        <v>16</v>
      </c>
      <c r="K11" s="207">
        <v>15</v>
      </c>
      <c r="L11" s="207">
        <v>17</v>
      </c>
      <c r="M11" s="242" t="s">
        <v>179</v>
      </c>
      <c r="N11" s="206">
        <v>22</v>
      </c>
      <c r="O11" s="27"/>
      <c r="P11" s="27"/>
      <c r="Q11" s="27"/>
      <c r="R11" s="27"/>
      <c r="S11" s="27"/>
      <c r="T11" s="27"/>
      <c r="U11" s="27"/>
      <c r="V11" s="27"/>
    </row>
    <row r="12" spans="1:35" ht="16.5" customHeight="1">
      <c r="A12" s="442" t="s">
        <v>480</v>
      </c>
      <c r="B12" s="243">
        <v>10</v>
      </c>
      <c r="C12" s="207">
        <v>10</v>
      </c>
      <c r="D12" s="242" t="s">
        <v>179</v>
      </c>
      <c r="E12" s="207">
        <v>124</v>
      </c>
      <c r="F12" s="207">
        <v>99</v>
      </c>
      <c r="G12" s="207">
        <v>18</v>
      </c>
      <c r="H12" s="207">
        <v>17</v>
      </c>
      <c r="I12" s="207">
        <v>16</v>
      </c>
      <c r="J12" s="207">
        <v>17</v>
      </c>
      <c r="K12" s="207">
        <v>16</v>
      </c>
      <c r="L12" s="207">
        <v>15</v>
      </c>
      <c r="M12" s="242" t="s">
        <v>179</v>
      </c>
      <c r="N12" s="206">
        <v>25</v>
      </c>
      <c r="O12" s="27"/>
      <c r="P12" s="27"/>
      <c r="Q12" s="27"/>
      <c r="R12" s="27"/>
      <c r="S12" s="27"/>
      <c r="T12" s="27"/>
      <c r="U12" s="27"/>
      <c r="V12" s="27"/>
    </row>
    <row r="13" spans="1:35" ht="16.5" customHeight="1">
      <c r="A13" s="442" t="s">
        <v>465</v>
      </c>
      <c r="B13" s="243">
        <v>10</v>
      </c>
      <c r="C13" s="207">
        <v>10</v>
      </c>
      <c r="D13" s="242" t="s">
        <v>179</v>
      </c>
      <c r="E13" s="207">
        <v>122</v>
      </c>
      <c r="F13" s="207">
        <v>99</v>
      </c>
      <c r="G13" s="207">
        <v>17</v>
      </c>
      <c r="H13" s="207">
        <v>18</v>
      </c>
      <c r="I13" s="207">
        <v>16</v>
      </c>
      <c r="J13" s="207">
        <v>16</v>
      </c>
      <c r="K13" s="207">
        <v>16</v>
      </c>
      <c r="L13" s="207">
        <v>16</v>
      </c>
      <c r="M13" s="242" t="s">
        <v>179</v>
      </c>
      <c r="N13" s="206">
        <v>23</v>
      </c>
      <c r="O13" s="27"/>
      <c r="P13" s="27"/>
      <c r="Q13" s="27"/>
      <c r="R13" s="27"/>
      <c r="S13" s="27"/>
      <c r="T13" s="27"/>
      <c r="U13" s="27"/>
      <c r="V13" s="27"/>
    </row>
    <row r="14" spans="1:35" ht="16.5" customHeight="1">
      <c r="A14" s="442" t="s">
        <v>538</v>
      </c>
      <c r="B14" s="243">
        <v>10</v>
      </c>
      <c r="C14" s="207">
        <v>10</v>
      </c>
      <c r="D14" s="242" t="s">
        <v>179</v>
      </c>
      <c r="E14" s="207">
        <v>125</v>
      </c>
      <c r="F14" s="207">
        <v>100</v>
      </c>
      <c r="G14" s="207">
        <v>18</v>
      </c>
      <c r="H14" s="207">
        <v>18</v>
      </c>
      <c r="I14" s="207">
        <v>17</v>
      </c>
      <c r="J14" s="207">
        <v>16</v>
      </c>
      <c r="K14" s="207">
        <v>16</v>
      </c>
      <c r="L14" s="207">
        <v>15</v>
      </c>
      <c r="M14" s="242" t="s">
        <v>179</v>
      </c>
      <c r="N14" s="206">
        <v>25</v>
      </c>
      <c r="O14" s="27"/>
      <c r="P14" s="27"/>
      <c r="Q14" s="27"/>
      <c r="R14" s="27"/>
      <c r="S14" s="27"/>
      <c r="T14" s="27"/>
      <c r="U14" s="27"/>
      <c r="V14" s="27"/>
    </row>
    <row r="15" spans="1:35" ht="16.5" customHeight="1">
      <c r="A15" s="442" t="s">
        <v>536</v>
      </c>
      <c r="B15" s="243">
        <v>10</v>
      </c>
      <c r="C15" s="207">
        <v>10</v>
      </c>
      <c r="D15" s="242" t="s">
        <v>179</v>
      </c>
      <c r="E15" s="207">
        <v>124</v>
      </c>
      <c r="F15" s="207">
        <v>97</v>
      </c>
      <c r="G15" s="207">
        <v>18</v>
      </c>
      <c r="H15" s="207">
        <v>16</v>
      </c>
      <c r="I15" s="207">
        <v>15</v>
      </c>
      <c r="J15" s="207">
        <v>16</v>
      </c>
      <c r="K15" s="207">
        <v>16</v>
      </c>
      <c r="L15" s="207">
        <v>16</v>
      </c>
      <c r="M15" s="242" t="s">
        <v>179</v>
      </c>
      <c r="N15" s="206">
        <v>27</v>
      </c>
      <c r="O15" s="27"/>
      <c r="P15" s="27"/>
      <c r="Q15" s="27"/>
      <c r="R15" s="27"/>
      <c r="S15" s="27"/>
      <c r="T15" s="27"/>
      <c r="U15" s="27"/>
      <c r="V15" s="27"/>
    </row>
    <row r="16" spans="1:35" ht="16.5" customHeight="1">
      <c r="A16" s="442" t="s">
        <v>599</v>
      </c>
      <c r="B16" s="243">
        <v>10</v>
      </c>
      <c r="C16" s="207">
        <v>10</v>
      </c>
      <c r="D16" s="242" t="s">
        <v>593</v>
      </c>
      <c r="E16" s="207">
        <v>125</v>
      </c>
      <c r="F16" s="207">
        <v>96</v>
      </c>
      <c r="G16" s="207">
        <v>16</v>
      </c>
      <c r="H16" s="207">
        <v>18</v>
      </c>
      <c r="I16" s="207">
        <v>15</v>
      </c>
      <c r="J16" s="207">
        <v>15</v>
      </c>
      <c r="K16" s="207">
        <v>16</v>
      </c>
      <c r="L16" s="207">
        <v>16</v>
      </c>
      <c r="M16" s="242" t="s">
        <v>593</v>
      </c>
      <c r="N16" s="206">
        <v>29</v>
      </c>
      <c r="O16" s="27"/>
      <c r="P16" s="27"/>
      <c r="Q16" s="27"/>
      <c r="R16" s="27"/>
      <c r="S16" s="27"/>
      <c r="T16" s="27"/>
      <c r="U16" s="27"/>
      <c r="V16" s="27"/>
    </row>
    <row r="17" spans="1:22" ht="16.5" customHeight="1">
      <c r="A17" s="442" t="s">
        <v>631</v>
      </c>
      <c r="B17" s="243">
        <v>10</v>
      </c>
      <c r="C17" s="207">
        <v>10</v>
      </c>
      <c r="D17" s="242" t="s">
        <v>179</v>
      </c>
      <c r="E17" s="207">
        <v>126</v>
      </c>
      <c r="F17" s="207">
        <v>95</v>
      </c>
      <c r="G17" s="207">
        <v>16</v>
      </c>
      <c r="H17" s="207">
        <v>16</v>
      </c>
      <c r="I17" s="207">
        <v>16</v>
      </c>
      <c r="J17" s="207">
        <v>16</v>
      </c>
      <c r="K17" s="207">
        <v>15</v>
      </c>
      <c r="L17" s="207">
        <v>16</v>
      </c>
      <c r="M17" s="242" t="s">
        <v>179</v>
      </c>
      <c r="N17" s="206">
        <v>31</v>
      </c>
      <c r="O17" s="27"/>
      <c r="P17" s="27"/>
      <c r="Q17" s="27"/>
      <c r="R17" s="27"/>
      <c r="S17" s="27"/>
      <c r="T17" s="27"/>
      <c r="U17" s="27"/>
      <c r="V17" s="27"/>
    </row>
    <row r="18" spans="1:22" ht="16.5" customHeight="1">
      <c r="A18" s="442" t="s">
        <v>642</v>
      </c>
      <c r="B18" s="243">
        <v>10</v>
      </c>
      <c r="C18" s="207">
        <v>10</v>
      </c>
      <c r="D18" s="242" t="s">
        <v>179</v>
      </c>
      <c r="E18" s="207">
        <v>124</v>
      </c>
      <c r="F18" s="207">
        <v>95</v>
      </c>
      <c r="G18" s="207">
        <v>17</v>
      </c>
      <c r="H18" s="207">
        <v>16</v>
      </c>
      <c r="I18" s="207">
        <v>16</v>
      </c>
      <c r="J18" s="207">
        <v>16</v>
      </c>
      <c r="K18" s="207">
        <v>15</v>
      </c>
      <c r="L18" s="207">
        <v>15</v>
      </c>
      <c r="M18" s="242" t="s">
        <v>179</v>
      </c>
      <c r="N18" s="206">
        <v>29</v>
      </c>
      <c r="O18" s="27"/>
      <c r="P18" s="27"/>
      <c r="Q18" s="27"/>
      <c r="R18" s="27"/>
      <c r="S18" s="27"/>
      <c r="T18" s="27"/>
      <c r="U18" s="27"/>
      <c r="V18" s="27"/>
    </row>
    <row r="19" spans="1:22" ht="16.5" customHeight="1">
      <c r="A19" s="442" t="s">
        <v>693</v>
      </c>
      <c r="B19" s="243">
        <v>10</v>
      </c>
      <c r="C19" s="207">
        <v>10</v>
      </c>
      <c r="D19" s="242" t="s">
        <v>179</v>
      </c>
      <c r="E19" s="207">
        <v>126</v>
      </c>
      <c r="F19" s="207">
        <v>94</v>
      </c>
      <c r="G19" s="207">
        <v>15</v>
      </c>
      <c r="H19" s="207">
        <v>17</v>
      </c>
      <c r="I19" s="207">
        <v>16</v>
      </c>
      <c r="J19" s="207">
        <v>16</v>
      </c>
      <c r="K19" s="207">
        <v>15</v>
      </c>
      <c r="L19" s="207">
        <v>15</v>
      </c>
      <c r="M19" s="242" t="s">
        <v>179</v>
      </c>
      <c r="N19" s="206">
        <v>32</v>
      </c>
      <c r="O19" s="27"/>
      <c r="P19" s="27"/>
      <c r="Q19" s="27"/>
      <c r="R19" s="27"/>
      <c r="S19" s="27"/>
      <c r="T19" s="27"/>
      <c r="U19" s="27"/>
      <c r="V19" s="27"/>
    </row>
    <row r="20" spans="1:22" ht="16.5" customHeight="1">
      <c r="A20" s="444" t="s">
        <v>697</v>
      </c>
      <c r="B20" s="537">
        <v>10</v>
      </c>
      <c r="C20" s="559">
        <v>10</v>
      </c>
      <c r="D20" s="568" t="s">
        <v>179</v>
      </c>
      <c r="E20" s="559">
        <v>128</v>
      </c>
      <c r="F20" s="559">
        <v>95</v>
      </c>
      <c r="G20" s="559">
        <v>16</v>
      </c>
      <c r="H20" s="559">
        <v>15</v>
      </c>
      <c r="I20" s="559">
        <v>17</v>
      </c>
      <c r="J20" s="559">
        <v>16</v>
      </c>
      <c r="K20" s="559">
        <v>16</v>
      </c>
      <c r="L20" s="559">
        <v>15</v>
      </c>
      <c r="M20" s="568" t="s">
        <v>179</v>
      </c>
      <c r="N20" s="528">
        <v>33</v>
      </c>
      <c r="O20" s="27"/>
      <c r="P20" s="27"/>
      <c r="Q20" s="27"/>
      <c r="R20" s="27"/>
      <c r="S20" s="27"/>
      <c r="T20" s="27"/>
      <c r="U20" s="27"/>
      <c r="V20" s="27"/>
    </row>
    <row r="21" spans="1:22" s="29" customFormat="1" ht="12.75" customHeight="1">
      <c r="A21" s="264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03" t="s">
        <v>0</v>
      </c>
      <c r="O21" s="26"/>
      <c r="P21" s="26"/>
      <c r="Q21" s="26"/>
      <c r="R21" s="26"/>
      <c r="S21" s="26"/>
      <c r="T21" s="26"/>
      <c r="U21" s="26"/>
      <c r="V21" s="26"/>
    </row>
    <row r="22" spans="1:22" s="30" customFormat="1" ht="21.75" customHeight="1">
      <c r="A22" s="244" t="s">
        <v>349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</row>
    <row r="23" spans="1:22" s="30" customFormat="1" ht="15" customHeight="1" thickBot="1">
      <c r="A23" s="134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788" t="s">
        <v>89</v>
      </c>
      <c r="V23" s="788"/>
    </row>
    <row r="24" spans="1:22" s="29" customFormat="1" ht="18.75" customHeight="1" thickTop="1">
      <c r="A24" s="746" t="s">
        <v>107</v>
      </c>
      <c r="B24" s="746" t="s">
        <v>163</v>
      </c>
      <c r="C24" s="748"/>
      <c r="D24" s="748"/>
      <c r="E24" s="233" t="s">
        <v>23</v>
      </c>
      <c r="F24" s="233"/>
      <c r="G24" s="233"/>
      <c r="H24" s="233" t="s">
        <v>30</v>
      </c>
      <c r="I24" s="233"/>
      <c r="J24" s="233"/>
      <c r="K24" s="158"/>
      <c r="L24" s="159" t="s">
        <v>25</v>
      </c>
      <c r="M24" s="160"/>
      <c r="N24" s="738" t="s">
        <v>26</v>
      </c>
      <c r="O24" s="739"/>
      <c r="P24" s="746"/>
      <c r="Q24" s="738" t="s">
        <v>27</v>
      </c>
      <c r="R24" s="739"/>
      <c r="S24" s="746"/>
      <c r="T24" s="738" t="s">
        <v>28</v>
      </c>
      <c r="U24" s="739"/>
      <c r="V24" s="739"/>
    </row>
    <row r="25" spans="1:22" s="31" customFormat="1" ht="24.95" customHeight="1">
      <c r="A25" s="747"/>
      <c r="B25" s="211" t="s">
        <v>6</v>
      </c>
      <c r="C25" s="66" t="s">
        <v>5</v>
      </c>
      <c r="D25" s="66" t="s">
        <v>4</v>
      </c>
      <c r="E25" s="66" t="s">
        <v>6</v>
      </c>
      <c r="F25" s="66" t="s">
        <v>5</v>
      </c>
      <c r="G25" s="66" t="s">
        <v>4</v>
      </c>
      <c r="H25" s="66" t="s">
        <v>6</v>
      </c>
      <c r="I25" s="66" t="s">
        <v>5</v>
      </c>
      <c r="J25" s="66" t="s">
        <v>4</v>
      </c>
      <c r="K25" s="66" t="s">
        <v>6</v>
      </c>
      <c r="L25" s="66" t="s">
        <v>5</v>
      </c>
      <c r="M25" s="66" t="s">
        <v>4</v>
      </c>
      <c r="N25" s="66" t="s">
        <v>6</v>
      </c>
      <c r="O25" s="66" t="s">
        <v>5</v>
      </c>
      <c r="P25" s="66" t="s">
        <v>4</v>
      </c>
      <c r="Q25" s="66" t="s">
        <v>6</v>
      </c>
      <c r="R25" s="66" t="s">
        <v>5</v>
      </c>
      <c r="S25" s="66" t="s">
        <v>4</v>
      </c>
      <c r="T25" s="66" t="s">
        <v>6</v>
      </c>
      <c r="U25" s="66" t="s">
        <v>5</v>
      </c>
      <c r="V25" s="169" t="s">
        <v>4</v>
      </c>
    </row>
    <row r="26" spans="1:22" s="29" customFormat="1" ht="16.5" customHeight="1">
      <c r="A26" s="442" t="s">
        <v>699</v>
      </c>
      <c r="B26" s="234">
        <v>2897</v>
      </c>
      <c r="C26" s="235">
        <v>1488</v>
      </c>
      <c r="D26" s="236">
        <v>1409</v>
      </c>
      <c r="E26" s="234">
        <v>458</v>
      </c>
      <c r="F26" s="235">
        <v>233</v>
      </c>
      <c r="G26" s="236">
        <v>225</v>
      </c>
      <c r="H26" s="234">
        <v>472</v>
      </c>
      <c r="I26" s="235">
        <v>241</v>
      </c>
      <c r="J26" s="236">
        <v>231</v>
      </c>
      <c r="K26" s="234">
        <v>485</v>
      </c>
      <c r="L26" s="235">
        <v>261</v>
      </c>
      <c r="M26" s="236">
        <v>224</v>
      </c>
      <c r="N26" s="234">
        <v>497</v>
      </c>
      <c r="O26" s="235">
        <v>256</v>
      </c>
      <c r="P26" s="236">
        <v>241</v>
      </c>
      <c r="Q26" s="234">
        <v>485</v>
      </c>
      <c r="R26" s="235">
        <v>238</v>
      </c>
      <c r="S26" s="236">
        <v>247</v>
      </c>
      <c r="T26" s="234">
        <v>500</v>
      </c>
      <c r="U26" s="235">
        <v>259</v>
      </c>
      <c r="V26" s="235">
        <v>241</v>
      </c>
    </row>
    <row r="27" spans="1:22" s="29" customFormat="1" ht="16.5" customHeight="1">
      <c r="A27" s="442" t="s">
        <v>403</v>
      </c>
      <c r="B27" s="234">
        <v>2851</v>
      </c>
      <c r="C27" s="235">
        <v>1461</v>
      </c>
      <c r="D27" s="236">
        <v>1390</v>
      </c>
      <c r="E27" s="234">
        <v>471</v>
      </c>
      <c r="F27" s="235">
        <v>237</v>
      </c>
      <c r="G27" s="236">
        <v>234</v>
      </c>
      <c r="H27" s="234">
        <v>454</v>
      </c>
      <c r="I27" s="235">
        <v>233</v>
      </c>
      <c r="J27" s="236">
        <v>221</v>
      </c>
      <c r="K27" s="234">
        <v>459</v>
      </c>
      <c r="L27" s="235">
        <v>235</v>
      </c>
      <c r="M27" s="236">
        <v>224</v>
      </c>
      <c r="N27" s="234">
        <v>482</v>
      </c>
      <c r="O27" s="235">
        <v>261</v>
      </c>
      <c r="P27" s="236">
        <v>221</v>
      </c>
      <c r="Q27" s="234">
        <v>503</v>
      </c>
      <c r="R27" s="235">
        <v>259</v>
      </c>
      <c r="S27" s="236">
        <v>244</v>
      </c>
      <c r="T27" s="234">
        <v>482</v>
      </c>
      <c r="U27" s="235">
        <v>236</v>
      </c>
      <c r="V27" s="235">
        <v>246</v>
      </c>
    </row>
    <row r="28" spans="1:22" s="29" customFormat="1" ht="16.5" customHeight="1">
      <c r="A28" s="442" t="s">
        <v>429</v>
      </c>
      <c r="B28" s="234">
        <v>2831</v>
      </c>
      <c r="C28" s="235">
        <v>1494</v>
      </c>
      <c r="D28" s="236">
        <v>1337</v>
      </c>
      <c r="E28" s="234">
        <v>471</v>
      </c>
      <c r="F28" s="235">
        <v>275</v>
      </c>
      <c r="G28" s="236">
        <v>196</v>
      </c>
      <c r="H28" s="234">
        <v>465</v>
      </c>
      <c r="I28" s="235">
        <v>235</v>
      </c>
      <c r="J28" s="236">
        <v>230</v>
      </c>
      <c r="K28" s="234">
        <v>456</v>
      </c>
      <c r="L28" s="235">
        <v>232</v>
      </c>
      <c r="M28" s="236">
        <v>224</v>
      </c>
      <c r="N28" s="234">
        <v>457</v>
      </c>
      <c r="O28" s="235">
        <v>234</v>
      </c>
      <c r="P28" s="236">
        <v>223</v>
      </c>
      <c r="Q28" s="234">
        <v>483</v>
      </c>
      <c r="R28" s="235">
        <v>261</v>
      </c>
      <c r="S28" s="236">
        <v>222</v>
      </c>
      <c r="T28" s="234">
        <v>499</v>
      </c>
      <c r="U28" s="235">
        <v>257</v>
      </c>
      <c r="V28" s="235">
        <v>242</v>
      </c>
    </row>
    <row r="29" spans="1:22" s="29" customFormat="1" ht="16.5" customHeight="1">
      <c r="A29" s="442" t="s">
        <v>446</v>
      </c>
      <c r="B29" s="234">
        <v>2778</v>
      </c>
      <c r="C29" s="235">
        <v>1459</v>
      </c>
      <c r="D29" s="236">
        <v>1319</v>
      </c>
      <c r="E29" s="234">
        <v>446</v>
      </c>
      <c r="F29" s="235">
        <v>218</v>
      </c>
      <c r="G29" s="236">
        <v>228</v>
      </c>
      <c r="H29" s="234">
        <v>470</v>
      </c>
      <c r="I29" s="235">
        <v>277</v>
      </c>
      <c r="J29" s="236">
        <v>193</v>
      </c>
      <c r="K29" s="234">
        <v>465</v>
      </c>
      <c r="L29" s="235">
        <v>235</v>
      </c>
      <c r="M29" s="236">
        <v>230</v>
      </c>
      <c r="N29" s="234">
        <v>453</v>
      </c>
      <c r="O29" s="235">
        <v>230</v>
      </c>
      <c r="P29" s="236">
        <v>223</v>
      </c>
      <c r="Q29" s="234">
        <v>460</v>
      </c>
      <c r="R29" s="235">
        <v>239</v>
      </c>
      <c r="S29" s="236">
        <v>221</v>
      </c>
      <c r="T29" s="234">
        <v>484</v>
      </c>
      <c r="U29" s="235">
        <v>260</v>
      </c>
      <c r="V29" s="235">
        <v>224</v>
      </c>
    </row>
    <row r="30" spans="1:22" s="29" customFormat="1" ht="16.5" customHeight="1">
      <c r="A30" s="442" t="s">
        <v>481</v>
      </c>
      <c r="B30" s="234">
        <v>2769</v>
      </c>
      <c r="C30" s="235">
        <v>1462</v>
      </c>
      <c r="D30" s="236">
        <v>1307</v>
      </c>
      <c r="E30" s="234">
        <v>473</v>
      </c>
      <c r="F30" s="235">
        <v>266</v>
      </c>
      <c r="G30" s="236">
        <v>207</v>
      </c>
      <c r="H30" s="234">
        <v>450</v>
      </c>
      <c r="I30" s="235">
        <v>217</v>
      </c>
      <c r="J30" s="236">
        <v>233</v>
      </c>
      <c r="K30" s="234">
        <v>470</v>
      </c>
      <c r="L30" s="235">
        <v>278</v>
      </c>
      <c r="M30" s="236">
        <v>192</v>
      </c>
      <c r="N30" s="234">
        <v>466</v>
      </c>
      <c r="O30" s="235">
        <v>235</v>
      </c>
      <c r="P30" s="236">
        <v>231</v>
      </c>
      <c r="Q30" s="234">
        <v>450</v>
      </c>
      <c r="R30" s="235">
        <v>227</v>
      </c>
      <c r="S30" s="236">
        <v>233</v>
      </c>
      <c r="T30" s="234">
        <v>460</v>
      </c>
      <c r="U30" s="235">
        <v>239</v>
      </c>
      <c r="V30" s="235">
        <v>221</v>
      </c>
    </row>
    <row r="31" spans="1:22" s="29" customFormat="1" ht="16.5" customHeight="1">
      <c r="A31" s="442" t="s">
        <v>465</v>
      </c>
      <c r="B31" s="234">
        <v>2762</v>
      </c>
      <c r="C31" s="235">
        <v>1445</v>
      </c>
      <c r="D31" s="236">
        <v>1317</v>
      </c>
      <c r="E31" s="234">
        <v>446</v>
      </c>
      <c r="F31" s="235">
        <v>221</v>
      </c>
      <c r="G31" s="236">
        <v>225</v>
      </c>
      <c r="H31" s="234">
        <v>476</v>
      </c>
      <c r="I31" s="235">
        <v>269</v>
      </c>
      <c r="J31" s="236">
        <v>207</v>
      </c>
      <c r="K31" s="234">
        <v>450</v>
      </c>
      <c r="L31" s="235">
        <v>215</v>
      </c>
      <c r="M31" s="236">
        <v>235</v>
      </c>
      <c r="N31" s="234">
        <v>474</v>
      </c>
      <c r="O31" s="235">
        <v>278</v>
      </c>
      <c r="P31" s="236">
        <v>196</v>
      </c>
      <c r="Q31" s="234">
        <v>467</v>
      </c>
      <c r="R31" s="235">
        <v>235</v>
      </c>
      <c r="S31" s="236">
        <v>232</v>
      </c>
      <c r="T31" s="234">
        <v>449</v>
      </c>
      <c r="U31" s="235">
        <v>227</v>
      </c>
      <c r="V31" s="235">
        <v>222</v>
      </c>
    </row>
    <row r="32" spans="1:22" s="29" customFormat="1" ht="16.5" customHeight="1">
      <c r="A32" s="442" t="s">
        <v>538</v>
      </c>
      <c r="B32" s="234">
        <v>2770</v>
      </c>
      <c r="C32" s="235">
        <v>1446</v>
      </c>
      <c r="D32" s="236">
        <v>1324</v>
      </c>
      <c r="E32" s="234">
        <v>459</v>
      </c>
      <c r="F32" s="235">
        <v>231</v>
      </c>
      <c r="G32" s="236">
        <v>228</v>
      </c>
      <c r="H32" s="234">
        <v>449</v>
      </c>
      <c r="I32" s="235">
        <v>222</v>
      </c>
      <c r="J32" s="236">
        <v>227</v>
      </c>
      <c r="K32" s="234">
        <v>474</v>
      </c>
      <c r="L32" s="235">
        <v>269</v>
      </c>
      <c r="M32" s="236">
        <v>205</v>
      </c>
      <c r="N32" s="234">
        <v>447</v>
      </c>
      <c r="O32" s="235">
        <v>211</v>
      </c>
      <c r="P32" s="236">
        <v>236</v>
      </c>
      <c r="Q32" s="234">
        <v>476</v>
      </c>
      <c r="R32" s="235">
        <v>279</v>
      </c>
      <c r="S32" s="236">
        <v>197</v>
      </c>
      <c r="T32" s="234">
        <v>465</v>
      </c>
      <c r="U32" s="235">
        <v>234</v>
      </c>
      <c r="V32" s="235">
        <v>231</v>
      </c>
    </row>
    <row r="33" spans="1:22" s="29" customFormat="1" ht="16.5" customHeight="1">
      <c r="A33" s="442" t="s">
        <v>536</v>
      </c>
      <c r="B33" s="234">
        <v>2759</v>
      </c>
      <c r="C33" s="235">
        <v>1444</v>
      </c>
      <c r="D33" s="236">
        <v>1315</v>
      </c>
      <c r="E33" s="234">
        <v>463</v>
      </c>
      <c r="F33" s="235">
        <v>227</v>
      </c>
      <c r="G33" s="236">
        <v>236</v>
      </c>
      <c r="H33" s="234">
        <v>457</v>
      </c>
      <c r="I33" s="235">
        <v>231</v>
      </c>
      <c r="J33" s="236">
        <v>226</v>
      </c>
      <c r="K33" s="234">
        <v>444</v>
      </c>
      <c r="L33" s="235">
        <v>223</v>
      </c>
      <c r="M33" s="236">
        <v>221</v>
      </c>
      <c r="N33" s="234">
        <v>473</v>
      </c>
      <c r="O33" s="235">
        <v>268</v>
      </c>
      <c r="P33" s="236">
        <v>205</v>
      </c>
      <c r="Q33" s="234">
        <v>447</v>
      </c>
      <c r="R33" s="235">
        <v>213</v>
      </c>
      <c r="S33" s="236">
        <v>234</v>
      </c>
      <c r="T33" s="234">
        <v>475</v>
      </c>
      <c r="U33" s="235">
        <v>282</v>
      </c>
      <c r="V33" s="235">
        <v>193</v>
      </c>
    </row>
    <row r="34" spans="1:22" s="29" customFormat="1" ht="16.5" customHeight="1">
      <c r="A34" s="442" t="s">
        <v>590</v>
      </c>
      <c r="B34" s="234">
        <v>2688</v>
      </c>
      <c r="C34" s="235">
        <v>1348</v>
      </c>
      <c r="D34" s="236">
        <v>1340</v>
      </c>
      <c r="E34" s="234">
        <v>397</v>
      </c>
      <c r="F34" s="235">
        <v>185</v>
      </c>
      <c r="G34" s="236">
        <v>212</v>
      </c>
      <c r="H34" s="234">
        <v>468</v>
      </c>
      <c r="I34" s="235">
        <v>229</v>
      </c>
      <c r="J34" s="236">
        <v>239</v>
      </c>
      <c r="K34" s="234">
        <v>460</v>
      </c>
      <c r="L34" s="235">
        <v>231</v>
      </c>
      <c r="M34" s="236">
        <v>229</v>
      </c>
      <c r="N34" s="234">
        <v>443</v>
      </c>
      <c r="O34" s="235">
        <v>223</v>
      </c>
      <c r="P34" s="236">
        <v>220</v>
      </c>
      <c r="Q34" s="234">
        <v>473</v>
      </c>
      <c r="R34" s="235">
        <v>267</v>
      </c>
      <c r="S34" s="236">
        <v>206</v>
      </c>
      <c r="T34" s="234">
        <v>447</v>
      </c>
      <c r="U34" s="235">
        <v>213</v>
      </c>
      <c r="V34" s="235">
        <v>234</v>
      </c>
    </row>
    <row r="35" spans="1:22" s="29" customFormat="1" ht="16.5" customHeight="1">
      <c r="A35" s="442" t="s">
        <v>631</v>
      </c>
      <c r="B35" s="234">
        <v>2674</v>
      </c>
      <c r="C35" s="235">
        <v>1367</v>
      </c>
      <c r="D35" s="236">
        <v>1307</v>
      </c>
      <c r="E35" s="234">
        <v>433</v>
      </c>
      <c r="F35" s="235">
        <v>232</v>
      </c>
      <c r="G35" s="236">
        <v>201</v>
      </c>
      <c r="H35" s="234">
        <v>393</v>
      </c>
      <c r="I35" s="235">
        <v>185</v>
      </c>
      <c r="J35" s="236">
        <v>208</v>
      </c>
      <c r="K35" s="234">
        <v>468</v>
      </c>
      <c r="L35" s="235">
        <v>228</v>
      </c>
      <c r="M35" s="236">
        <v>240</v>
      </c>
      <c r="N35" s="234">
        <v>460</v>
      </c>
      <c r="O35" s="235">
        <v>232</v>
      </c>
      <c r="P35" s="236">
        <v>228</v>
      </c>
      <c r="Q35" s="234">
        <v>445</v>
      </c>
      <c r="R35" s="235">
        <v>224</v>
      </c>
      <c r="S35" s="236">
        <v>221</v>
      </c>
      <c r="T35" s="234">
        <v>475</v>
      </c>
      <c r="U35" s="235">
        <v>266</v>
      </c>
      <c r="V35" s="235">
        <v>209</v>
      </c>
    </row>
    <row r="36" spans="1:22" s="29" customFormat="1" ht="16.5" customHeight="1">
      <c r="A36" s="442" t="s">
        <v>656</v>
      </c>
      <c r="B36" s="234">
        <v>2633</v>
      </c>
      <c r="C36" s="235">
        <v>1306</v>
      </c>
      <c r="D36" s="236">
        <v>1327</v>
      </c>
      <c r="E36" s="234">
        <v>428</v>
      </c>
      <c r="F36" s="235">
        <v>200</v>
      </c>
      <c r="G36" s="236">
        <v>228</v>
      </c>
      <c r="H36" s="234">
        <v>431</v>
      </c>
      <c r="I36" s="235">
        <v>232</v>
      </c>
      <c r="J36" s="236">
        <v>199</v>
      </c>
      <c r="K36" s="234">
        <v>394</v>
      </c>
      <c r="L36" s="235">
        <v>186</v>
      </c>
      <c r="M36" s="236">
        <v>208</v>
      </c>
      <c r="N36" s="234">
        <v>472</v>
      </c>
      <c r="O36" s="235">
        <v>234</v>
      </c>
      <c r="P36" s="236">
        <v>238</v>
      </c>
      <c r="Q36" s="234">
        <v>464</v>
      </c>
      <c r="R36" s="235">
        <v>232</v>
      </c>
      <c r="S36" s="236">
        <v>232</v>
      </c>
      <c r="T36" s="234">
        <v>444</v>
      </c>
      <c r="U36" s="235">
        <v>222</v>
      </c>
      <c r="V36" s="235">
        <v>222</v>
      </c>
    </row>
    <row r="37" spans="1:22" s="29" customFormat="1" ht="16.5" customHeight="1">
      <c r="A37" s="442" t="s">
        <v>693</v>
      </c>
      <c r="B37" s="234">
        <v>2587</v>
      </c>
      <c r="C37" s="235">
        <v>1295</v>
      </c>
      <c r="D37" s="236">
        <v>1292</v>
      </c>
      <c r="E37" s="234">
        <v>400</v>
      </c>
      <c r="F37" s="235">
        <v>203</v>
      </c>
      <c r="G37" s="236">
        <v>197</v>
      </c>
      <c r="H37" s="234">
        <v>425</v>
      </c>
      <c r="I37" s="235">
        <v>199</v>
      </c>
      <c r="J37" s="236">
        <v>226</v>
      </c>
      <c r="K37" s="234">
        <v>434</v>
      </c>
      <c r="L37" s="235">
        <v>236</v>
      </c>
      <c r="M37" s="236">
        <v>198</v>
      </c>
      <c r="N37" s="234">
        <v>391</v>
      </c>
      <c r="O37" s="235">
        <v>187</v>
      </c>
      <c r="P37" s="236">
        <v>204</v>
      </c>
      <c r="Q37" s="234">
        <v>471</v>
      </c>
      <c r="R37" s="235">
        <v>234</v>
      </c>
      <c r="S37" s="236">
        <v>237</v>
      </c>
      <c r="T37" s="234">
        <v>466</v>
      </c>
      <c r="U37" s="235">
        <v>236</v>
      </c>
      <c r="V37" s="235">
        <v>230</v>
      </c>
    </row>
    <row r="38" spans="1:22" s="29" customFormat="1" ht="16.5" customHeight="1">
      <c r="A38" s="444" t="s">
        <v>698</v>
      </c>
      <c r="B38" s="562">
        <v>2561</v>
      </c>
      <c r="C38" s="563">
        <v>1290</v>
      </c>
      <c r="D38" s="564">
        <v>1271</v>
      </c>
      <c r="E38" s="562">
        <v>430</v>
      </c>
      <c r="F38" s="563">
        <v>216</v>
      </c>
      <c r="G38" s="564">
        <v>214</v>
      </c>
      <c r="H38" s="562">
        <v>400</v>
      </c>
      <c r="I38" s="563">
        <v>204</v>
      </c>
      <c r="J38" s="564">
        <v>196</v>
      </c>
      <c r="K38" s="562">
        <v>427</v>
      </c>
      <c r="L38" s="563">
        <v>205</v>
      </c>
      <c r="M38" s="564">
        <v>222</v>
      </c>
      <c r="N38" s="562">
        <v>441</v>
      </c>
      <c r="O38" s="563">
        <v>244</v>
      </c>
      <c r="P38" s="564">
        <v>197</v>
      </c>
      <c r="Q38" s="562">
        <v>396</v>
      </c>
      <c r="R38" s="563">
        <v>188</v>
      </c>
      <c r="S38" s="564">
        <v>208</v>
      </c>
      <c r="T38" s="562">
        <v>467</v>
      </c>
      <c r="U38" s="563">
        <v>233</v>
      </c>
      <c r="V38" s="563">
        <v>234</v>
      </c>
    </row>
    <row r="39" spans="1:22">
      <c r="A39" s="264" t="s">
        <v>248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46"/>
      <c r="V39" s="203" t="s">
        <v>0</v>
      </c>
    </row>
  </sheetData>
  <mergeCells count="15">
    <mergeCell ref="L4:N4"/>
    <mergeCell ref="A24:A25"/>
    <mergeCell ref="B24:D24"/>
    <mergeCell ref="T24:V24"/>
    <mergeCell ref="N24:P24"/>
    <mergeCell ref="Q24:S24"/>
    <mergeCell ref="A5:A7"/>
    <mergeCell ref="B5:D5"/>
    <mergeCell ref="B6:B7"/>
    <mergeCell ref="C6:C7"/>
    <mergeCell ref="D6:D7"/>
    <mergeCell ref="E6:E7"/>
    <mergeCell ref="E5:N5"/>
    <mergeCell ref="U23:V23"/>
    <mergeCell ref="F6:L6"/>
  </mergeCells>
  <phoneticPr fontId="5"/>
  <printOptions gridLinesSet="0"/>
  <pageMargins left="0.35433070866141736" right="0.15748031496062992" top="0.31496062992125984" bottom="0.23622047244094491" header="0.23622047244094491" footer="0.51181102362204722"/>
  <pageSetup paperSize="9" scale="88" orientation="landscape" r:id="rId1"/>
  <headerFooter alignWithMargins="0">
    <oddFooter>&amp;C９－④</oddFooter>
  </headerFooter>
  <rowBreaks count="1" manualBreakCount="1">
    <brk id="39" max="21" man="1"/>
  </rowBreaks>
  <ignoredErrors>
    <ignoredError sqref="A9 A2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L22"/>
  <sheetViews>
    <sheetView showGridLines="0" view="pageBreakPreview" zoomScaleNormal="100" zoomScaleSheetLayoutView="100" workbookViewId="0">
      <pane ySplit="6" topLeftCell="A7" activePane="bottomLeft" state="frozen"/>
      <selection activeCell="F36" sqref="F36"/>
      <selection pane="bottomLeft"/>
    </sheetView>
  </sheetViews>
  <sheetFormatPr defaultColWidth="15.5" defaultRowHeight="13.5"/>
  <cols>
    <col min="1" max="1" width="9.25" style="29" customWidth="1"/>
    <col min="2" max="21" width="7.625" style="29" customWidth="1"/>
    <col min="22" max="43" width="6.5" style="29" customWidth="1"/>
    <col min="44" max="16384" width="15.5" style="29"/>
  </cols>
  <sheetData>
    <row r="1" spans="1:38" s="12" customFormat="1" ht="20.100000000000001" customHeight="1">
      <c r="A1" s="351" t="s">
        <v>178</v>
      </c>
      <c r="AL1" s="13"/>
    </row>
    <row r="2" spans="1:38" ht="7.5" customHeight="1">
      <c r="A2" s="109"/>
    </row>
    <row r="3" spans="1:38" ht="20.100000000000001" customHeight="1">
      <c r="A3" s="244" t="s">
        <v>350</v>
      </c>
    </row>
    <row r="4" spans="1:38" s="481" customFormat="1" ht="20.100000000000001" customHeight="1" thickBot="1">
      <c r="B4" s="116"/>
      <c r="C4" s="116"/>
      <c r="D4" s="116"/>
      <c r="E4" s="116"/>
      <c r="F4" s="116"/>
      <c r="G4" s="116"/>
      <c r="H4" s="116"/>
      <c r="I4" s="419"/>
      <c r="J4" s="419"/>
      <c r="K4" s="419"/>
      <c r="L4" s="419"/>
      <c r="M4" s="420"/>
      <c r="N4" s="420"/>
      <c r="O4" s="420"/>
      <c r="P4" s="420"/>
      <c r="Q4" s="420"/>
      <c r="R4" s="420"/>
      <c r="S4" s="420"/>
      <c r="T4" s="420"/>
      <c r="U4" s="420" t="s">
        <v>98</v>
      </c>
      <c r="V4" s="198"/>
    </row>
    <row r="5" spans="1:38" s="117" customFormat="1" ht="18.75" customHeight="1" thickTop="1">
      <c r="A5" s="795" t="s">
        <v>232</v>
      </c>
      <c r="B5" s="797" t="s">
        <v>601</v>
      </c>
      <c r="C5" s="793" t="s">
        <v>380</v>
      </c>
      <c r="D5" s="793" t="s">
        <v>381</v>
      </c>
      <c r="E5" s="793" t="s">
        <v>382</v>
      </c>
      <c r="F5" s="793" t="s">
        <v>383</v>
      </c>
      <c r="G5" s="793" t="s">
        <v>384</v>
      </c>
      <c r="H5" s="793" t="s">
        <v>385</v>
      </c>
      <c r="I5" s="793" t="s">
        <v>386</v>
      </c>
      <c r="J5" s="793" t="s">
        <v>404</v>
      </c>
      <c r="K5" s="793" t="s">
        <v>447</v>
      </c>
      <c r="L5" s="793" t="s">
        <v>448</v>
      </c>
      <c r="M5" s="793" t="s">
        <v>476</v>
      </c>
      <c r="N5" s="793" t="s">
        <v>477</v>
      </c>
      <c r="O5" s="791" t="s">
        <v>530</v>
      </c>
      <c r="P5" s="797" t="s">
        <v>541</v>
      </c>
      <c r="Q5" s="791" t="s">
        <v>602</v>
      </c>
      <c r="R5" s="791" t="s">
        <v>603</v>
      </c>
      <c r="S5" s="791" t="s">
        <v>604</v>
      </c>
      <c r="T5" s="791" t="s">
        <v>633</v>
      </c>
      <c r="U5" s="791" t="s">
        <v>700</v>
      </c>
      <c r="V5" s="486"/>
    </row>
    <row r="6" spans="1:38" s="481" customFormat="1" ht="20.25" customHeight="1">
      <c r="A6" s="796"/>
      <c r="B6" s="794"/>
      <c r="C6" s="794"/>
      <c r="D6" s="794"/>
      <c r="E6" s="794"/>
      <c r="F6" s="794"/>
      <c r="G6" s="794"/>
      <c r="H6" s="794"/>
      <c r="I6" s="794"/>
      <c r="J6" s="794"/>
      <c r="K6" s="794"/>
      <c r="L6" s="794"/>
      <c r="M6" s="794"/>
      <c r="N6" s="794"/>
      <c r="O6" s="792"/>
      <c r="P6" s="798"/>
      <c r="Q6" s="792"/>
      <c r="R6" s="792"/>
      <c r="S6" s="792"/>
      <c r="T6" s="792"/>
      <c r="U6" s="792"/>
      <c r="V6" s="485"/>
    </row>
    <row r="7" spans="1:38" s="117" customFormat="1" ht="30" customHeight="1">
      <c r="A7" s="248" t="s">
        <v>108</v>
      </c>
      <c r="B7" s="249">
        <v>387</v>
      </c>
      <c r="C7" s="249">
        <v>398</v>
      </c>
      <c r="D7" s="249">
        <v>410</v>
      </c>
      <c r="E7" s="249">
        <v>436</v>
      </c>
      <c r="F7" s="249">
        <v>424</v>
      </c>
      <c r="G7" s="249">
        <v>449</v>
      </c>
      <c r="H7" s="249">
        <v>439</v>
      </c>
      <c r="I7" s="249">
        <v>432</v>
      </c>
      <c r="J7" s="222">
        <v>439</v>
      </c>
      <c r="K7" s="222">
        <v>428</v>
      </c>
      <c r="L7" s="222">
        <v>437</v>
      </c>
      <c r="M7" s="249">
        <v>439</v>
      </c>
      <c r="N7" s="222">
        <v>424</v>
      </c>
      <c r="O7" s="222">
        <v>430</v>
      </c>
      <c r="P7" s="222">
        <v>430</v>
      </c>
      <c r="Q7" s="222">
        <v>421</v>
      </c>
      <c r="R7" s="222">
        <v>440</v>
      </c>
      <c r="S7" s="222">
        <v>439</v>
      </c>
      <c r="T7" s="222">
        <v>449</v>
      </c>
      <c r="U7" s="222">
        <v>458</v>
      </c>
    </row>
    <row r="8" spans="1:38" s="117" customFormat="1" ht="30" customHeight="1">
      <c r="A8" s="248" t="s">
        <v>94</v>
      </c>
      <c r="B8" s="221" t="s">
        <v>179</v>
      </c>
      <c r="C8" s="221" t="s">
        <v>179</v>
      </c>
      <c r="D8" s="221" t="s">
        <v>179</v>
      </c>
      <c r="E8" s="221" t="s">
        <v>179</v>
      </c>
      <c r="F8" s="221" t="s">
        <v>179</v>
      </c>
      <c r="G8" s="221" t="s">
        <v>179</v>
      </c>
      <c r="H8" s="221">
        <v>383</v>
      </c>
      <c r="I8" s="221">
        <v>382</v>
      </c>
      <c r="J8" s="223">
        <v>397</v>
      </c>
      <c r="K8" s="223">
        <v>414</v>
      </c>
      <c r="L8" s="223">
        <v>432</v>
      </c>
      <c r="M8" s="221">
        <v>422</v>
      </c>
      <c r="N8" s="223">
        <v>449</v>
      </c>
      <c r="O8" s="223">
        <v>452</v>
      </c>
      <c r="P8" s="223">
        <v>432</v>
      </c>
      <c r="Q8" s="223">
        <v>409</v>
      </c>
      <c r="R8" s="223">
        <v>402</v>
      </c>
      <c r="S8" s="223">
        <v>410</v>
      </c>
      <c r="T8" s="223">
        <v>400</v>
      </c>
      <c r="U8" s="223">
        <v>402</v>
      </c>
    </row>
    <row r="9" spans="1:38" s="117" customFormat="1" ht="30" customHeight="1">
      <c r="A9" s="248" t="s">
        <v>82</v>
      </c>
      <c r="B9" s="221">
        <v>176</v>
      </c>
      <c r="C9" s="221">
        <v>177</v>
      </c>
      <c r="D9" s="221">
        <v>170</v>
      </c>
      <c r="E9" s="221">
        <v>162</v>
      </c>
      <c r="F9" s="221">
        <v>160</v>
      </c>
      <c r="G9" s="221">
        <v>150</v>
      </c>
      <c r="H9" s="221">
        <v>135</v>
      </c>
      <c r="I9" s="221">
        <v>130</v>
      </c>
      <c r="J9" s="223">
        <v>125</v>
      </c>
      <c r="K9" s="223">
        <v>123</v>
      </c>
      <c r="L9" s="223">
        <v>121</v>
      </c>
      <c r="M9" s="221">
        <v>134</v>
      </c>
      <c r="N9" s="223">
        <v>144</v>
      </c>
      <c r="O9" s="223">
        <v>145</v>
      </c>
      <c r="P9" s="223">
        <v>147</v>
      </c>
      <c r="Q9" s="223">
        <v>156</v>
      </c>
      <c r="R9" s="223">
        <v>166</v>
      </c>
      <c r="S9" s="223">
        <v>152</v>
      </c>
      <c r="T9" s="223">
        <v>150</v>
      </c>
      <c r="U9" s="223">
        <v>148</v>
      </c>
    </row>
    <row r="10" spans="1:38" s="117" customFormat="1" ht="30" customHeight="1">
      <c r="A10" s="248" t="s">
        <v>83</v>
      </c>
      <c r="B10" s="221">
        <v>130</v>
      </c>
      <c r="C10" s="221">
        <v>125</v>
      </c>
      <c r="D10" s="221">
        <v>128</v>
      </c>
      <c r="E10" s="221">
        <v>122</v>
      </c>
      <c r="F10" s="221">
        <v>123</v>
      </c>
      <c r="G10" s="221">
        <v>125</v>
      </c>
      <c r="H10" s="221">
        <v>115</v>
      </c>
      <c r="I10" s="221">
        <v>111</v>
      </c>
      <c r="J10" s="223">
        <v>100</v>
      </c>
      <c r="K10" s="223">
        <v>100</v>
      </c>
      <c r="L10" s="223">
        <v>89</v>
      </c>
      <c r="M10" s="221">
        <v>85</v>
      </c>
      <c r="N10" s="223">
        <v>81</v>
      </c>
      <c r="O10" s="223">
        <v>77</v>
      </c>
      <c r="P10" s="223">
        <v>77</v>
      </c>
      <c r="Q10" s="223">
        <v>69</v>
      </c>
      <c r="R10" s="223">
        <v>70</v>
      </c>
      <c r="S10" s="223">
        <v>71</v>
      </c>
      <c r="T10" s="223">
        <v>66</v>
      </c>
      <c r="U10" s="223">
        <v>63</v>
      </c>
    </row>
    <row r="11" spans="1:38" s="117" customFormat="1" ht="30" customHeight="1">
      <c r="A11" s="248" t="s">
        <v>95</v>
      </c>
      <c r="B11" s="221">
        <v>344</v>
      </c>
      <c r="C11" s="221">
        <v>343</v>
      </c>
      <c r="D11" s="221">
        <v>347</v>
      </c>
      <c r="E11" s="221">
        <v>337</v>
      </c>
      <c r="F11" s="221">
        <v>330</v>
      </c>
      <c r="G11" s="221">
        <v>309</v>
      </c>
      <c r="H11" s="221">
        <v>286</v>
      </c>
      <c r="I11" s="221">
        <v>293</v>
      </c>
      <c r="J11" s="223">
        <v>289</v>
      </c>
      <c r="K11" s="223">
        <v>289</v>
      </c>
      <c r="L11" s="223">
        <v>274</v>
      </c>
      <c r="M11" s="221">
        <v>266</v>
      </c>
      <c r="N11" s="223">
        <v>269</v>
      </c>
      <c r="O11" s="223">
        <v>264</v>
      </c>
      <c r="P11" s="223">
        <v>266</v>
      </c>
      <c r="Q11" s="223">
        <v>254</v>
      </c>
      <c r="R11" s="223">
        <v>246</v>
      </c>
      <c r="S11" s="223">
        <v>238</v>
      </c>
      <c r="T11" s="223">
        <v>225</v>
      </c>
      <c r="U11" s="223">
        <v>210</v>
      </c>
    </row>
    <row r="12" spans="1:38" s="117" customFormat="1" ht="30" customHeight="1">
      <c r="A12" s="248" t="s">
        <v>85</v>
      </c>
      <c r="B12" s="221">
        <v>204</v>
      </c>
      <c r="C12" s="221">
        <v>183</v>
      </c>
      <c r="D12" s="221">
        <v>179</v>
      </c>
      <c r="E12" s="221">
        <v>177</v>
      </c>
      <c r="F12" s="221">
        <v>180</v>
      </c>
      <c r="G12" s="221">
        <v>167</v>
      </c>
      <c r="H12" s="221">
        <v>162</v>
      </c>
      <c r="I12" s="221">
        <v>159</v>
      </c>
      <c r="J12" s="223">
        <v>147</v>
      </c>
      <c r="K12" s="223">
        <v>150</v>
      </c>
      <c r="L12" s="223">
        <v>150</v>
      </c>
      <c r="M12" s="221">
        <v>157</v>
      </c>
      <c r="N12" s="223">
        <v>165</v>
      </c>
      <c r="O12" s="223">
        <v>176</v>
      </c>
      <c r="P12" s="223">
        <v>176</v>
      </c>
      <c r="Q12" s="223">
        <v>176</v>
      </c>
      <c r="R12" s="223">
        <v>187</v>
      </c>
      <c r="S12" s="223">
        <v>193</v>
      </c>
      <c r="T12" s="223">
        <v>191</v>
      </c>
      <c r="U12" s="223">
        <v>194</v>
      </c>
    </row>
    <row r="13" spans="1:38" s="117" customFormat="1" ht="30" customHeight="1">
      <c r="A13" s="248" t="s">
        <v>198</v>
      </c>
      <c r="B13" s="221">
        <v>312</v>
      </c>
      <c r="C13" s="221">
        <v>330</v>
      </c>
      <c r="D13" s="221">
        <v>391</v>
      </c>
      <c r="E13" s="221">
        <v>415</v>
      </c>
      <c r="F13" s="221">
        <v>423</v>
      </c>
      <c r="G13" s="221">
        <v>447</v>
      </c>
      <c r="H13" s="221">
        <v>446</v>
      </c>
      <c r="I13" s="221">
        <v>451</v>
      </c>
      <c r="J13" s="223">
        <v>458</v>
      </c>
      <c r="K13" s="223">
        <v>453</v>
      </c>
      <c r="L13" s="223">
        <v>445</v>
      </c>
      <c r="M13" s="221">
        <v>440</v>
      </c>
      <c r="N13" s="223">
        <v>438</v>
      </c>
      <c r="O13" s="223">
        <v>430</v>
      </c>
      <c r="P13" s="223">
        <v>428</v>
      </c>
      <c r="Q13" s="223">
        <v>416</v>
      </c>
      <c r="R13" s="223">
        <v>389</v>
      </c>
      <c r="S13" s="223">
        <v>379</v>
      </c>
      <c r="T13" s="223">
        <v>362</v>
      </c>
      <c r="U13" s="223">
        <v>343</v>
      </c>
    </row>
    <row r="14" spans="1:38" s="117" customFormat="1" ht="30" customHeight="1">
      <c r="A14" s="248" t="s">
        <v>86</v>
      </c>
      <c r="B14" s="221">
        <v>557</v>
      </c>
      <c r="C14" s="221">
        <v>594</v>
      </c>
      <c r="D14" s="221">
        <v>623</v>
      </c>
      <c r="E14" s="221">
        <v>647</v>
      </c>
      <c r="F14" s="221">
        <v>669</v>
      </c>
      <c r="G14" s="221">
        <v>646</v>
      </c>
      <c r="H14" s="221">
        <v>652</v>
      </c>
      <c r="I14" s="221">
        <v>625</v>
      </c>
      <c r="J14" s="223">
        <v>590</v>
      </c>
      <c r="K14" s="223">
        <v>579</v>
      </c>
      <c r="L14" s="223">
        <v>543</v>
      </c>
      <c r="M14" s="221">
        <v>555</v>
      </c>
      <c r="N14" s="223">
        <v>538</v>
      </c>
      <c r="O14" s="223">
        <v>539</v>
      </c>
      <c r="P14" s="223">
        <v>557</v>
      </c>
      <c r="Q14" s="223">
        <v>547</v>
      </c>
      <c r="R14" s="223">
        <v>555</v>
      </c>
      <c r="S14" s="223">
        <v>541</v>
      </c>
      <c r="T14" s="223">
        <v>536</v>
      </c>
      <c r="U14" s="223">
        <v>538</v>
      </c>
    </row>
    <row r="15" spans="1:38" s="117" customFormat="1" ht="30" customHeight="1">
      <c r="A15" s="248" t="s">
        <v>84</v>
      </c>
      <c r="B15" s="221">
        <v>122</v>
      </c>
      <c r="C15" s="221">
        <v>116</v>
      </c>
      <c r="D15" s="221">
        <v>120</v>
      </c>
      <c r="E15" s="221">
        <v>119</v>
      </c>
      <c r="F15" s="221">
        <v>121</v>
      </c>
      <c r="G15" s="221">
        <v>121</v>
      </c>
      <c r="H15" s="221">
        <v>133</v>
      </c>
      <c r="I15" s="221">
        <v>124</v>
      </c>
      <c r="J15" s="223">
        <v>117</v>
      </c>
      <c r="K15" s="223">
        <v>117</v>
      </c>
      <c r="L15" s="223">
        <v>102</v>
      </c>
      <c r="M15" s="221">
        <v>104</v>
      </c>
      <c r="N15" s="223">
        <v>96</v>
      </c>
      <c r="O15" s="223">
        <v>97</v>
      </c>
      <c r="P15" s="223">
        <v>92</v>
      </c>
      <c r="Q15" s="223">
        <v>91</v>
      </c>
      <c r="R15" s="223">
        <v>89</v>
      </c>
      <c r="S15" s="223">
        <v>82</v>
      </c>
      <c r="T15" s="223">
        <v>83</v>
      </c>
      <c r="U15" s="223">
        <v>85</v>
      </c>
    </row>
    <row r="16" spans="1:38" s="117" customFormat="1" ht="30" customHeight="1">
      <c r="A16" s="248" t="s">
        <v>87</v>
      </c>
      <c r="B16" s="221">
        <v>212</v>
      </c>
      <c r="C16" s="221">
        <v>215</v>
      </c>
      <c r="D16" s="221">
        <v>196</v>
      </c>
      <c r="E16" s="221">
        <v>190</v>
      </c>
      <c r="F16" s="221">
        <v>178</v>
      </c>
      <c r="G16" s="221">
        <v>186</v>
      </c>
      <c r="H16" s="221">
        <v>197</v>
      </c>
      <c r="I16" s="221">
        <v>190</v>
      </c>
      <c r="J16" s="223">
        <v>189</v>
      </c>
      <c r="K16" s="223">
        <v>178</v>
      </c>
      <c r="L16" s="223">
        <v>185</v>
      </c>
      <c r="M16" s="221">
        <v>167</v>
      </c>
      <c r="N16" s="223">
        <v>158</v>
      </c>
      <c r="O16" s="223">
        <v>160</v>
      </c>
      <c r="P16" s="223">
        <v>154</v>
      </c>
      <c r="Q16" s="223">
        <v>149</v>
      </c>
      <c r="R16" s="223">
        <v>130</v>
      </c>
      <c r="S16" s="223">
        <v>128</v>
      </c>
      <c r="T16" s="223">
        <v>125</v>
      </c>
      <c r="U16" s="223">
        <v>120</v>
      </c>
    </row>
    <row r="17" spans="1:22" s="117" customFormat="1" ht="30" customHeight="1">
      <c r="A17" s="248" t="s">
        <v>137</v>
      </c>
      <c r="B17" s="221">
        <v>403</v>
      </c>
      <c r="C17" s="221">
        <v>373</v>
      </c>
      <c r="D17" s="221">
        <v>355</v>
      </c>
      <c r="E17" s="221">
        <v>331</v>
      </c>
      <c r="F17" s="221">
        <v>308</v>
      </c>
      <c r="G17" s="221">
        <v>310</v>
      </c>
      <c r="H17" s="221" t="s">
        <v>179</v>
      </c>
      <c r="I17" s="221" t="s">
        <v>179</v>
      </c>
      <c r="J17" s="223" t="s">
        <v>181</v>
      </c>
      <c r="K17" s="223" t="s">
        <v>181</v>
      </c>
      <c r="L17" s="223" t="s">
        <v>181</v>
      </c>
      <c r="M17" s="223" t="s">
        <v>181</v>
      </c>
      <c r="N17" s="223" t="s">
        <v>181</v>
      </c>
      <c r="O17" s="221" t="s">
        <v>77</v>
      </c>
      <c r="P17" s="221" t="s">
        <v>179</v>
      </c>
      <c r="Q17" s="223" t="s">
        <v>181</v>
      </c>
      <c r="R17" s="221" t="s">
        <v>77</v>
      </c>
      <c r="S17" s="223" t="s">
        <v>179</v>
      </c>
      <c r="T17" s="223" t="s">
        <v>77</v>
      </c>
      <c r="U17" s="223" t="s">
        <v>657</v>
      </c>
    </row>
    <row r="18" spans="1:22" s="117" customFormat="1" ht="30" customHeight="1">
      <c r="A18" s="248" t="s">
        <v>138</v>
      </c>
      <c r="B18" s="221">
        <v>105</v>
      </c>
      <c r="C18" s="221">
        <v>99</v>
      </c>
      <c r="D18" s="221">
        <v>117</v>
      </c>
      <c r="E18" s="221">
        <v>103</v>
      </c>
      <c r="F18" s="221">
        <v>96</v>
      </c>
      <c r="G18" s="221">
        <v>99</v>
      </c>
      <c r="H18" s="221" t="s">
        <v>179</v>
      </c>
      <c r="I18" s="221" t="s">
        <v>179</v>
      </c>
      <c r="J18" s="223" t="s">
        <v>181</v>
      </c>
      <c r="K18" s="223" t="s">
        <v>181</v>
      </c>
      <c r="L18" s="223" t="s">
        <v>181</v>
      </c>
      <c r="M18" s="223" t="s">
        <v>181</v>
      </c>
      <c r="N18" s="223" t="s">
        <v>181</v>
      </c>
      <c r="O18" s="223" t="s">
        <v>181</v>
      </c>
      <c r="P18" s="223" t="s">
        <v>179</v>
      </c>
      <c r="Q18" s="223" t="s">
        <v>181</v>
      </c>
      <c r="R18" s="223" t="s">
        <v>181</v>
      </c>
      <c r="S18" s="223" t="s">
        <v>179</v>
      </c>
      <c r="T18" s="223" t="s">
        <v>77</v>
      </c>
      <c r="U18" s="223" t="s">
        <v>647</v>
      </c>
    </row>
    <row r="19" spans="1:22" s="117" customFormat="1" ht="30" customHeight="1">
      <c r="A19" s="248" t="s">
        <v>139</v>
      </c>
      <c r="B19" s="221">
        <v>65</v>
      </c>
      <c r="C19" s="221">
        <v>61</v>
      </c>
      <c r="D19" s="221" t="s">
        <v>179</v>
      </c>
      <c r="E19" s="221" t="s">
        <v>179</v>
      </c>
      <c r="F19" s="221" t="s">
        <v>179</v>
      </c>
      <c r="G19" s="221" t="s">
        <v>179</v>
      </c>
      <c r="H19" s="221" t="s">
        <v>179</v>
      </c>
      <c r="I19" s="221" t="s">
        <v>179</v>
      </c>
      <c r="J19" s="223" t="s">
        <v>181</v>
      </c>
      <c r="K19" s="223" t="s">
        <v>181</v>
      </c>
      <c r="L19" s="223" t="s">
        <v>181</v>
      </c>
      <c r="M19" s="223" t="s">
        <v>181</v>
      </c>
      <c r="N19" s="223" t="s">
        <v>181</v>
      </c>
      <c r="O19" s="223" t="s">
        <v>181</v>
      </c>
      <c r="P19" s="223" t="s">
        <v>179</v>
      </c>
      <c r="Q19" s="223" t="s">
        <v>181</v>
      </c>
      <c r="R19" s="223" t="s">
        <v>181</v>
      </c>
      <c r="S19" s="223" t="s">
        <v>179</v>
      </c>
      <c r="T19" s="223" t="s">
        <v>77</v>
      </c>
      <c r="U19" s="223" t="s">
        <v>658</v>
      </c>
    </row>
    <row r="20" spans="1:22" s="117" customFormat="1" ht="30" customHeight="1">
      <c r="A20" s="250" t="s">
        <v>134</v>
      </c>
      <c r="B20" s="251">
        <f>SUM(B7:B19)</f>
        <v>3017</v>
      </c>
      <c r="C20" s="251">
        <f t="shared" ref="C20:U20" si="0">SUM(C7:C19)</f>
        <v>3014</v>
      </c>
      <c r="D20" s="251">
        <f t="shared" si="0"/>
        <v>3036</v>
      </c>
      <c r="E20" s="251">
        <f t="shared" si="0"/>
        <v>3039</v>
      </c>
      <c r="F20" s="251">
        <f t="shared" si="0"/>
        <v>3012</v>
      </c>
      <c r="G20" s="251">
        <f t="shared" si="0"/>
        <v>3009</v>
      </c>
      <c r="H20" s="251">
        <f t="shared" si="0"/>
        <v>2948</v>
      </c>
      <c r="I20" s="251">
        <f t="shared" si="0"/>
        <v>2897</v>
      </c>
      <c r="J20" s="252">
        <f t="shared" si="0"/>
        <v>2851</v>
      </c>
      <c r="K20" s="252">
        <f t="shared" si="0"/>
        <v>2831</v>
      </c>
      <c r="L20" s="252">
        <f t="shared" si="0"/>
        <v>2778</v>
      </c>
      <c r="M20" s="251">
        <f t="shared" si="0"/>
        <v>2769</v>
      </c>
      <c r="N20" s="252">
        <f t="shared" si="0"/>
        <v>2762</v>
      </c>
      <c r="O20" s="252">
        <f t="shared" si="0"/>
        <v>2770</v>
      </c>
      <c r="P20" s="252">
        <f t="shared" si="0"/>
        <v>2759</v>
      </c>
      <c r="Q20" s="252">
        <f t="shared" si="0"/>
        <v>2688</v>
      </c>
      <c r="R20" s="252">
        <f t="shared" si="0"/>
        <v>2674</v>
      </c>
      <c r="S20" s="252">
        <f t="shared" ref="S20:T20" si="1">SUM(S7:S19)</f>
        <v>2633</v>
      </c>
      <c r="T20" s="252">
        <f t="shared" si="1"/>
        <v>2587</v>
      </c>
      <c r="U20" s="252">
        <f t="shared" si="0"/>
        <v>2561</v>
      </c>
      <c r="V20" s="486"/>
    </row>
    <row r="21" spans="1:22">
      <c r="A21" s="247" t="s">
        <v>630</v>
      </c>
      <c r="H21" s="135"/>
      <c r="I21" s="180"/>
      <c r="J21" s="180"/>
      <c r="K21" s="180"/>
      <c r="L21" s="180"/>
      <c r="M21" s="446"/>
      <c r="N21" s="446"/>
      <c r="O21" s="446"/>
      <c r="P21" s="446"/>
      <c r="Q21" s="446"/>
      <c r="R21" s="446"/>
      <c r="S21" s="446"/>
      <c r="T21" s="446"/>
      <c r="U21" s="446" t="s">
        <v>721</v>
      </c>
    </row>
    <row r="22" spans="1:22">
      <c r="A22" s="247" t="s">
        <v>351</v>
      </c>
    </row>
  </sheetData>
  <mergeCells count="21">
    <mergeCell ref="A5:A6"/>
    <mergeCell ref="B5:B6"/>
    <mergeCell ref="P5:P6"/>
    <mergeCell ref="Q5:Q6"/>
    <mergeCell ref="T5:T6"/>
    <mergeCell ref="U5:U6"/>
    <mergeCell ref="K5:K6"/>
    <mergeCell ref="L5:L6"/>
    <mergeCell ref="C5:C6"/>
    <mergeCell ref="D5:D6"/>
    <mergeCell ref="E5:E6"/>
    <mergeCell ref="F5:F6"/>
    <mergeCell ref="G5:G6"/>
    <mergeCell ref="H5:H6"/>
    <mergeCell ref="I5:I6"/>
    <mergeCell ref="O5:O6"/>
    <mergeCell ref="N5:N6"/>
    <mergeCell ref="S5:S6"/>
    <mergeCell ref="J5:J6"/>
    <mergeCell ref="M5:M6"/>
    <mergeCell ref="R5:R6"/>
  </mergeCells>
  <phoneticPr fontId="5"/>
  <printOptions horizontalCentered="1" gridLinesSet="0"/>
  <pageMargins left="0.15748031496062992" right="0.15748031496062992" top="0.39370078740157483" bottom="0.43307086614173229" header="0.27559055118110237" footer="0.51181102362204722"/>
  <pageSetup paperSize="9" scale="90" orientation="landscape" r:id="rId1"/>
  <headerFooter alignWithMargins="0">
    <oddFooter>&amp;C９－⑤</oddFooter>
  </headerFooter>
  <colBreaks count="1" manualBreakCount="1">
    <brk id="21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BH25"/>
  <sheetViews>
    <sheetView showGridLines="0" view="pageBreakPreview" zoomScaleNormal="100" zoomScaleSheetLayoutView="100" workbookViewId="0">
      <pane ySplit="6" topLeftCell="A7" activePane="bottomLeft" state="frozen"/>
      <selection activeCell="F36" sqref="F36"/>
      <selection pane="bottomLeft"/>
    </sheetView>
  </sheetViews>
  <sheetFormatPr defaultColWidth="15.5" defaultRowHeight="13.5"/>
  <cols>
    <col min="1" max="1" width="10.625" style="29" customWidth="1"/>
    <col min="2" max="31" width="5.125" style="29" customWidth="1"/>
    <col min="32" max="16384" width="15.5" style="29"/>
  </cols>
  <sheetData>
    <row r="1" spans="1:60" s="12" customFormat="1" ht="20.100000000000001" customHeight="1">
      <c r="A1" s="351" t="s">
        <v>178</v>
      </c>
      <c r="Z1" s="13"/>
    </row>
    <row r="2" spans="1:60" s="31" customFormat="1" ht="7.5" customHeight="1">
      <c r="A2" s="110"/>
      <c r="B2" s="33"/>
      <c r="C2" s="33"/>
      <c r="D2" s="33"/>
      <c r="E2" s="33"/>
      <c r="F2" s="34"/>
    </row>
    <row r="3" spans="1:60" s="31" customFormat="1" ht="20.100000000000001" customHeight="1">
      <c r="A3" s="352" t="s">
        <v>352</v>
      </c>
      <c r="B3" s="33"/>
      <c r="C3" s="33"/>
      <c r="D3" s="33"/>
      <c r="E3" s="33"/>
      <c r="F3" s="34"/>
    </row>
    <row r="4" spans="1:60" ht="20.100000000000001" customHeight="1" thickBot="1">
      <c r="A4" s="132"/>
      <c r="B4" s="133"/>
      <c r="C4" s="133"/>
      <c r="D4" s="133"/>
      <c r="E4" s="133"/>
      <c r="F4" s="133"/>
      <c r="H4" s="31"/>
      <c r="I4" s="31"/>
      <c r="J4" s="31"/>
      <c r="K4" s="31"/>
      <c r="L4" s="31"/>
      <c r="M4" s="31"/>
      <c r="AC4" s="800" t="s">
        <v>98</v>
      </c>
      <c r="AD4" s="800"/>
      <c r="AE4" s="800"/>
    </row>
    <row r="5" spans="1:60" s="30" customFormat="1" ht="42.75" customHeight="1" thickTop="1">
      <c r="A5" s="734" t="s">
        <v>133</v>
      </c>
      <c r="B5" s="738" t="s">
        <v>6</v>
      </c>
      <c r="C5" s="739"/>
      <c r="D5" s="746"/>
      <c r="E5" s="738" t="s">
        <v>167</v>
      </c>
      <c r="F5" s="739"/>
      <c r="G5" s="746"/>
      <c r="H5" s="741" t="s">
        <v>168</v>
      </c>
      <c r="I5" s="742"/>
      <c r="J5" s="743"/>
      <c r="K5" s="741" t="s">
        <v>18</v>
      </c>
      <c r="L5" s="742"/>
      <c r="M5" s="743"/>
      <c r="N5" s="738" t="s">
        <v>169</v>
      </c>
      <c r="O5" s="739"/>
      <c r="P5" s="746"/>
      <c r="Q5" s="738" t="s">
        <v>31</v>
      </c>
      <c r="R5" s="739"/>
      <c r="S5" s="746"/>
      <c r="T5" s="738" t="s">
        <v>32</v>
      </c>
      <c r="U5" s="739"/>
      <c r="V5" s="746"/>
      <c r="W5" s="196"/>
      <c r="X5" s="196" t="s">
        <v>33</v>
      </c>
      <c r="Y5" s="196"/>
      <c r="Z5" s="738" t="s">
        <v>124</v>
      </c>
      <c r="AA5" s="739"/>
      <c r="AB5" s="739"/>
      <c r="AC5" s="801" t="s">
        <v>16</v>
      </c>
      <c r="AD5" s="739"/>
      <c r="AE5" s="739"/>
    </row>
    <row r="6" spans="1:60" s="30" customFormat="1" ht="27" customHeight="1">
      <c r="A6" s="735"/>
      <c r="B6" s="211" t="s">
        <v>6</v>
      </c>
      <c r="C6" s="66" t="s">
        <v>5</v>
      </c>
      <c r="D6" s="66" t="s">
        <v>4</v>
      </c>
      <c r="E6" s="66" t="s">
        <v>6</v>
      </c>
      <c r="F6" s="66" t="s">
        <v>5</v>
      </c>
      <c r="G6" s="66" t="s">
        <v>4</v>
      </c>
      <c r="H6" s="67" t="s">
        <v>6</v>
      </c>
      <c r="I6" s="67" t="s">
        <v>5</v>
      </c>
      <c r="J6" s="67" t="s">
        <v>4</v>
      </c>
      <c r="K6" s="67" t="s">
        <v>6</v>
      </c>
      <c r="L6" s="67" t="s">
        <v>5</v>
      </c>
      <c r="M6" s="67" t="s">
        <v>4</v>
      </c>
      <c r="N6" s="66" t="s">
        <v>6</v>
      </c>
      <c r="O6" s="66" t="s">
        <v>5</v>
      </c>
      <c r="P6" s="66" t="s">
        <v>4</v>
      </c>
      <c r="Q6" s="66" t="s">
        <v>6</v>
      </c>
      <c r="R6" s="66" t="s">
        <v>5</v>
      </c>
      <c r="S6" s="66" t="s">
        <v>4</v>
      </c>
      <c r="T6" s="66" t="s">
        <v>6</v>
      </c>
      <c r="U6" s="66" t="s">
        <v>5</v>
      </c>
      <c r="V6" s="66" t="s">
        <v>4</v>
      </c>
      <c r="W6" s="66" t="s">
        <v>6</v>
      </c>
      <c r="X6" s="66" t="s">
        <v>5</v>
      </c>
      <c r="Y6" s="66" t="s">
        <v>4</v>
      </c>
      <c r="Z6" s="66" t="s">
        <v>6</v>
      </c>
      <c r="AA6" s="66" t="s">
        <v>5</v>
      </c>
      <c r="AB6" s="457" t="s">
        <v>4</v>
      </c>
      <c r="AC6" s="461" t="s">
        <v>6</v>
      </c>
      <c r="AD6" s="456" t="s">
        <v>5</v>
      </c>
      <c r="AE6" s="457" t="s">
        <v>4</v>
      </c>
    </row>
    <row r="7" spans="1:60" s="35" customFormat="1" ht="31.5" customHeight="1">
      <c r="A7" s="442" t="s">
        <v>482</v>
      </c>
      <c r="B7" s="243">
        <v>195</v>
      </c>
      <c r="C7" s="206">
        <v>89</v>
      </c>
      <c r="D7" s="216">
        <v>106</v>
      </c>
      <c r="E7" s="243">
        <v>11</v>
      </c>
      <c r="F7" s="206">
        <v>9</v>
      </c>
      <c r="G7" s="216">
        <v>2</v>
      </c>
      <c r="H7" s="243">
        <v>11</v>
      </c>
      <c r="I7" s="206">
        <v>11</v>
      </c>
      <c r="J7" s="216" t="s">
        <v>234</v>
      </c>
      <c r="K7" s="243" t="s">
        <v>235</v>
      </c>
      <c r="L7" s="206" t="s">
        <v>235</v>
      </c>
      <c r="M7" s="216" t="s">
        <v>235</v>
      </c>
      <c r="N7" s="243">
        <v>144</v>
      </c>
      <c r="O7" s="206">
        <v>65</v>
      </c>
      <c r="P7" s="216">
        <v>79</v>
      </c>
      <c r="Q7" s="243">
        <v>11</v>
      </c>
      <c r="R7" s="206" t="s">
        <v>235</v>
      </c>
      <c r="S7" s="216">
        <v>11</v>
      </c>
      <c r="T7" s="243" t="s">
        <v>235</v>
      </c>
      <c r="U7" s="206" t="s">
        <v>235</v>
      </c>
      <c r="V7" s="216" t="s">
        <v>235</v>
      </c>
      <c r="W7" s="243">
        <v>1</v>
      </c>
      <c r="X7" s="206" t="s">
        <v>235</v>
      </c>
      <c r="Y7" s="216">
        <v>1</v>
      </c>
      <c r="Z7" s="243">
        <v>17</v>
      </c>
      <c r="AA7" s="206">
        <v>4</v>
      </c>
      <c r="AB7" s="206">
        <v>13</v>
      </c>
      <c r="AC7" s="462">
        <v>19</v>
      </c>
      <c r="AD7" s="206">
        <v>16</v>
      </c>
      <c r="AE7" s="206">
        <v>3</v>
      </c>
      <c r="AF7" s="35" t="s">
        <v>34</v>
      </c>
      <c r="AG7" s="35" t="s">
        <v>34</v>
      </c>
      <c r="AH7" s="35" t="s">
        <v>34</v>
      </c>
      <c r="AI7" s="35" t="s">
        <v>34</v>
      </c>
      <c r="AJ7" s="35" t="s">
        <v>34</v>
      </c>
      <c r="AK7" s="35" t="s">
        <v>34</v>
      </c>
      <c r="AL7" s="35" t="s">
        <v>34</v>
      </c>
      <c r="AM7" s="35" t="s">
        <v>34</v>
      </c>
      <c r="AN7" s="35" t="s">
        <v>34</v>
      </c>
      <c r="AO7" s="35" t="s">
        <v>34</v>
      </c>
      <c r="AP7" s="35" t="s">
        <v>34</v>
      </c>
      <c r="AQ7" s="35" t="s">
        <v>34</v>
      </c>
      <c r="AR7" s="35" t="s">
        <v>34</v>
      </c>
      <c r="AS7" s="35" t="s">
        <v>34</v>
      </c>
      <c r="AT7" s="35" t="s">
        <v>34</v>
      </c>
      <c r="AU7" s="35" t="s">
        <v>34</v>
      </c>
      <c r="AV7" s="35" t="s">
        <v>34</v>
      </c>
      <c r="AW7" s="35" t="s">
        <v>34</v>
      </c>
      <c r="AX7" s="35" t="s">
        <v>34</v>
      </c>
      <c r="AY7" s="35" t="s">
        <v>34</v>
      </c>
      <c r="AZ7" s="35" t="s">
        <v>34</v>
      </c>
      <c r="BA7" s="35" t="s">
        <v>34</v>
      </c>
      <c r="BB7" s="35" t="s">
        <v>34</v>
      </c>
      <c r="BC7" s="35" t="s">
        <v>34</v>
      </c>
      <c r="BD7" s="35" t="s">
        <v>34</v>
      </c>
      <c r="BE7" s="35" t="s">
        <v>34</v>
      </c>
      <c r="BF7" s="35" t="s">
        <v>34</v>
      </c>
      <c r="BG7" s="35" t="s">
        <v>34</v>
      </c>
      <c r="BH7" s="35" t="s">
        <v>34</v>
      </c>
    </row>
    <row r="8" spans="1:60" s="15" customFormat="1" ht="31.5" customHeight="1">
      <c r="A8" s="442" t="s">
        <v>523</v>
      </c>
      <c r="B8" s="256">
        <v>199</v>
      </c>
      <c r="C8" s="209">
        <v>87</v>
      </c>
      <c r="D8" s="218">
        <v>112</v>
      </c>
      <c r="E8" s="256">
        <v>12</v>
      </c>
      <c r="F8" s="209">
        <v>9</v>
      </c>
      <c r="G8" s="218">
        <v>3</v>
      </c>
      <c r="H8" s="256">
        <v>11</v>
      </c>
      <c r="I8" s="209">
        <v>10</v>
      </c>
      <c r="J8" s="218">
        <v>1</v>
      </c>
      <c r="K8" s="256" t="s">
        <v>235</v>
      </c>
      <c r="L8" s="209" t="s">
        <v>235</v>
      </c>
      <c r="M8" s="218" t="s">
        <v>235</v>
      </c>
      <c r="N8" s="256">
        <v>146</v>
      </c>
      <c r="O8" s="209">
        <v>64</v>
      </c>
      <c r="P8" s="218">
        <v>82</v>
      </c>
      <c r="Q8" s="256">
        <v>11</v>
      </c>
      <c r="R8" s="209" t="s">
        <v>235</v>
      </c>
      <c r="S8" s="218">
        <v>11</v>
      </c>
      <c r="T8" s="256" t="s">
        <v>235</v>
      </c>
      <c r="U8" s="209" t="s">
        <v>235</v>
      </c>
      <c r="V8" s="218" t="s">
        <v>235</v>
      </c>
      <c r="W8" s="256">
        <v>1</v>
      </c>
      <c r="X8" s="209" t="s">
        <v>235</v>
      </c>
      <c r="Y8" s="218">
        <v>1</v>
      </c>
      <c r="Z8" s="256">
        <v>18</v>
      </c>
      <c r="AA8" s="209">
        <v>4</v>
      </c>
      <c r="AB8" s="209">
        <v>14</v>
      </c>
      <c r="AC8" s="463">
        <v>21</v>
      </c>
      <c r="AD8" s="209">
        <v>14</v>
      </c>
      <c r="AE8" s="209">
        <v>7</v>
      </c>
      <c r="AF8" s="15" t="s">
        <v>34</v>
      </c>
      <c r="AG8" s="15" t="s">
        <v>34</v>
      </c>
      <c r="AH8" s="15" t="s">
        <v>34</v>
      </c>
      <c r="AI8" s="15" t="s">
        <v>34</v>
      </c>
      <c r="AJ8" s="15" t="s">
        <v>34</v>
      </c>
      <c r="AK8" s="15" t="s">
        <v>34</v>
      </c>
      <c r="AL8" s="15" t="s">
        <v>34</v>
      </c>
      <c r="AM8" s="15" t="s">
        <v>34</v>
      </c>
      <c r="AN8" s="15" t="s">
        <v>34</v>
      </c>
      <c r="AO8" s="15" t="s">
        <v>34</v>
      </c>
      <c r="AP8" s="15" t="s">
        <v>34</v>
      </c>
      <c r="AQ8" s="15" t="s">
        <v>34</v>
      </c>
      <c r="AR8" s="15" t="s">
        <v>34</v>
      </c>
      <c r="AS8" s="15" t="s">
        <v>34</v>
      </c>
      <c r="AT8" s="15" t="s">
        <v>34</v>
      </c>
      <c r="AU8" s="15" t="s">
        <v>34</v>
      </c>
      <c r="AV8" s="15" t="s">
        <v>34</v>
      </c>
      <c r="AW8" s="15" t="s">
        <v>34</v>
      </c>
      <c r="AX8" s="15" t="s">
        <v>34</v>
      </c>
      <c r="AY8" s="15" t="s">
        <v>34</v>
      </c>
      <c r="AZ8" s="15" t="s">
        <v>34</v>
      </c>
      <c r="BA8" s="15" t="s">
        <v>34</v>
      </c>
    </row>
    <row r="9" spans="1:60" s="10" customFormat="1" ht="31.5" customHeight="1">
      <c r="A9" s="442" t="s">
        <v>511</v>
      </c>
      <c r="B9" s="243">
        <v>197</v>
      </c>
      <c r="C9" s="206">
        <v>79</v>
      </c>
      <c r="D9" s="216">
        <v>118</v>
      </c>
      <c r="E9" s="243">
        <v>12</v>
      </c>
      <c r="F9" s="206">
        <v>10</v>
      </c>
      <c r="G9" s="216">
        <v>2</v>
      </c>
      <c r="H9" s="243">
        <v>11</v>
      </c>
      <c r="I9" s="206">
        <v>10</v>
      </c>
      <c r="J9" s="216">
        <v>1</v>
      </c>
      <c r="K9" s="243" t="s">
        <v>235</v>
      </c>
      <c r="L9" s="206" t="s">
        <v>235</v>
      </c>
      <c r="M9" s="216" t="s">
        <v>235</v>
      </c>
      <c r="N9" s="243">
        <v>147</v>
      </c>
      <c r="O9" s="206">
        <v>57</v>
      </c>
      <c r="P9" s="216">
        <v>90</v>
      </c>
      <c r="Q9" s="243">
        <v>11</v>
      </c>
      <c r="R9" s="206" t="s">
        <v>235</v>
      </c>
      <c r="S9" s="216">
        <v>11</v>
      </c>
      <c r="T9" s="243" t="s">
        <v>235</v>
      </c>
      <c r="U9" s="206" t="s">
        <v>235</v>
      </c>
      <c r="V9" s="216" t="s">
        <v>235</v>
      </c>
      <c r="W9" s="243">
        <v>1</v>
      </c>
      <c r="X9" s="206" t="s">
        <v>235</v>
      </c>
      <c r="Y9" s="216">
        <v>1</v>
      </c>
      <c r="Z9" s="243">
        <v>15</v>
      </c>
      <c r="AA9" s="206">
        <v>2</v>
      </c>
      <c r="AB9" s="206">
        <v>13</v>
      </c>
      <c r="AC9" s="462">
        <v>19</v>
      </c>
      <c r="AD9" s="206">
        <v>12</v>
      </c>
      <c r="AE9" s="206">
        <v>7</v>
      </c>
      <c r="AF9" s="10" t="s">
        <v>34</v>
      </c>
      <c r="AG9" s="10" t="s">
        <v>34</v>
      </c>
      <c r="AH9" s="10" t="s">
        <v>34</v>
      </c>
      <c r="AI9" s="10" t="s">
        <v>34</v>
      </c>
      <c r="AJ9" s="10" t="s">
        <v>34</v>
      </c>
      <c r="AK9" s="10" t="s">
        <v>34</v>
      </c>
      <c r="AL9" s="10" t="s">
        <v>34</v>
      </c>
      <c r="AM9" s="10" t="s">
        <v>34</v>
      </c>
      <c r="AN9" s="10" t="s">
        <v>34</v>
      </c>
      <c r="AO9" s="10" t="s">
        <v>34</v>
      </c>
      <c r="AP9" s="10" t="s">
        <v>34</v>
      </c>
      <c r="AQ9" s="10" t="s">
        <v>34</v>
      </c>
      <c r="AR9" s="10" t="s">
        <v>34</v>
      </c>
      <c r="AS9" s="10" t="s">
        <v>34</v>
      </c>
      <c r="AT9" s="10" t="s">
        <v>34</v>
      </c>
      <c r="AU9" s="10" t="s">
        <v>34</v>
      </c>
      <c r="AV9" s="10" t="s">
        <v>34</v>
      </c>
      <c r="AW9" s="10" t="s">
        <v>34</v>
      </c>
      <c r="AX9" s="10" t="s">
        <v>34</v>
      </c>
      <c r="AY9" s="10" t="s">
        <v>34</v>
      </c>
      <c r="AZ9" s="10" t="s">
        <v>34</v>
      </c>
      <c r="BA9" s="10" t="s">
        <v>34</v>
      </c>
    </row>
    <row r="10" spans="1:60" s="10" customFormat="1" ht="31.5" customHeight="1">
      <c r="A10" s="442" t="s">
        <v>512</v>
      </c>
      <c r="B10" s="243">
        <v>206</v>
      </c>
      <c r="C10" s="206">
        <v>86</v>
      </c>
      <c r="D10" s="216">
        <v>120</v>
      </c>
      <c r="E10" s="243">
        <v>12</v>
      </c>
      <c r="F10" s="206">
        <v>11</v>
      </c>
      <c r="G10" s="216">
        <v>1</v>
      </c>
      <c r="H10" s="243">
        <v>11</v>
      </c>
      <c r="I10" s="206">
        <v>11</v>
      </c>
      <c r="J10" s="216" t="s">
        <v>235</v>
      </c>
      <c r="K10" s="243">
        <v>1</v>
      </c>
      <c r="L10" s="206">
        <v>1</v>
      </c>
      <c r="M10" s="216" t="s">
        <v>235</v>
      </c>
      <c r="N10" s="243">
        <v>148</v>
      </c>
      <c r="O10" s="206">
        <v>58</v>
      </c>
      <c r="P10" s="216">
        <v>90</v>
      </c>
      <c r="Q10" s="243">
        <v>11</v>
      </c>
      <c r="R10" s="206" t="s">
        <v>235</v>
      </c>
      <c r="S10" s="216">
        <v>11</v>
      </c>
      <c r="T10" s="243" t="s">
        <v>235</v>
      </c>
      <c r="U10" s="206" t="s">
        <v>235</v>
      </c>
      <c r="V10" s="216" t="s">
        <v>235</v>
      </c>
      <c r="W10" s="243">
        <v>1</v>
      </c>
      <c r="X10" s="206" t="s">
        <v>235</v>
      </c>
      <c r="Y10" s="216">
        <v>1</v>
      </c>
      <c r="Z10" s="243">
        <v>22</v>
      </c>
      <c r="AA10" s="206">
        <v>5</v>
      </c>
      <c r="AB10" s="206">
        <v>17</v>
      </c>
      <c r="AC10" s="462">
        <v>20</v>
      </c>
      <c r="AD10" s="206">
        <v>9</v>
      </c>
      <c r="AE10" s="206">
        <v>11</v>
      </c>
    </row>
    <row r="11" spans="1:60" ht="31.5" customHeight="1">
      <c r="A11" s="442" t="s">
        <v>524</v>
      </c>
      <c r="B11" s="243">
        <v>198</v>
      </c>
      <c r="C11" s="206">
        <v>83</v>
      </c>
      <c r="D11" s="216">
        <v>115</v>
      </c>
      <c r="E11" s="243">
        <v>10</v>
      </c>
      <c r="F11" s="206">
        <v>9</v>
      </c>
      <c r="G11" s="216">
        <v>1</v>
      </c>
      <c r="H11" s="243">
        <v>10</v>
      </c>
      <c r="I11" s="206">
        <v>10</v>
      </c>
      <c r="J11" s="216" t="s">
        <v>235</v>
      </c>
      <c r="K11" s="243">
        <v>2</v>
      </c>
      <c r="L11" s="206">
        <v>2</v>
      </c>
      <c r="M11" s="216" t="s">
        <v>235</v>
      </c>
      <c r="N11" s="243">
        <v>140</v>
      </c>
      <c r="O11" s="206">
        <v>57</v>
      </c>
      <c r="P11" s="216">
        <v>83</v>
      </c>
      <c r="Q11" s="243">
        <v>10</v>
      </c>
      <c r="R11" s="206" t="s">
        <v>235</v>
      </c>
      <c r="S11" s="216">
        <v>10</v>
      </c>
      <c r="T11" s="243">
        <v>1</v>
      </c>
      <c r="U11" s="206" t="s">
        <v>235</v>
      </c>
      <c r="V11" s="216">
        <v>1</v>
      </c>
      <c r="W11" s="243">
        <v>1</v>
      </c>
      <c r="X11" s="206" t="s">
        <v>235</v>
      </c>
      <c r="Y11" s="216">
        <v>1</v>
      </c>
      <c r="Z11" s="243">
        <v>24</v>
      </c>
      <c r="AA11" s="206">
        <v>5</v>
      </c>
      <c r="AB11" s="206">
        <v>19</v>
      </c>
      <c r="AC11" s="462">
        <v>19</v>
      </c>
      <c r="AD11" s="206">
        <v>8</v>
      </c>
      <c r="AE11" s="206">
        <v>11</v>
      </c>
    </row>
    <row r="12" spans="1:60" ht="31.5" customHeight="1">
      <c r="A12" s="442" t="s">
        <v>513</v>
      </c>
      <c r="B12" s="243">
        <v>190</v>
      </c>
      <c r="C12" s="206">
        <v>82</v>
      </c>
      <c r="D12" s="216">
        <v>108</v>
      </c>
      <c r="E12" s="243">
        <v>10</v>
      </c>
      <c r="F12" s="206">
        <v>10</v>
      </c>
      <c r="G12" s="216" t="s">
        <v>179</v>
      </c>
      <c r="H12" s="243">
        <v>10</v>
      </c>
      <c r="I12" s="206">
        <v>10</v>
      </c>
      <c r="J12" s="216" t="s">
        <v>235</v>
      </c>
      <c r="K12" s="243">
        <v>2</v>
      </c>
      <c r="L12" s="206">
        <v>2</v>
      </c>
      <c r="M12" s="216" t="s">
        <v>235</v>
      </c>
      <c r="N12" s="243">
        <v>135</v>
      </c>
      <c r="O12" s="206">
        <v>56</v>
      </c>
      <c r="P12" s="216">
        <v>79</v>
      </c>
      <c r="Q12" s="243">
        <v>10</v>
      </c>
      <c r="R12" s="206" t="s">
        <v>235</v>
      </c>
      <c r="S12" s="216">
        <v>10</v>
      </c>
      <c r="T12" s="243">
        <v>1</v>
      </c>
      <c r="U12" s="206" t="s">
        <v>235</v>
      </c>
      <c r="V12" s="216">
        <v>1</v>
      </c>
      <c r="W12" s="243">
        <v>1</v>
      </c>
      <c r="X12" s="206" t="s">
        <v>235</v>
      </c>
      <c r="Y12" s="216">
        <v>1</v>
      </c>
      <c r="Z12" s="243">
        <v>21</v>
      </c>
      <c r="AA12" s="206">
        <v>4</v>
      </c>
      <c r="AB12" s="206">
        <v>17</v>
      </c>
      <c r="AC12" s="462">
        <v>27</v>
      </c>
      <c r="AD12" s="206">
        <v>9</v>
      </c>
      <c r="AE12" s="206">
        <v>18</v>
      </c>
    </row>
    <row r="13" spans="1:60" ht="31.5" customHeight="1">
      <c r="A13" s="442" t="s">
        <v>514</v>
      </c>
      <c r="B13" s="243">
        <v>197</v>
      </c>
      <c r="C13" s="206">
        <v>84</v>
      </c>
      <c r="D13" s="216">
        <v>113</v>
      </c>
      <c r="E13" s="243">
        <v>10</v>
      </c>
      <c r="F13" s="206">
        <v>10</v>
      </c>
      <c r="G13" s="216" t="s">
        <v>179</v>
      </c>
      <c r="H13" s="243">
        <v>10</v>
      </c>
      <c r="I13" s="206">
        <v>10</v>
      </c>
      <c r="J13" s="216" t="s">
        <v>179</v>
      </c>
      <c r="K13" s="243">
        <v>2</v>
      </c>
      <c r="L13" s="206">
        <v>2</v>
      </c>
      <c r="M13" s="216" t="s">
        <v>179</v>
      </c>
      <c r="N13" s="243">
        <v>145</v>
      </c>
      <c r="O13" s="206">
        <v>56</v>
      </c>
      <c r="P13" s="216">
        <v>89</v>
      </c>
      <c r="Q13" s="243">
        <v>9</v>
      </c>
      <c r="R13" s="206" t="s">
        <v>235</v>
      </c>
      <c r="S13" s="216">
        <v>9</v>
      </c>
      <c r="T13" s="243">
        <v>1</v>
      </c>
      <c r="U13" s="206" t="s">
        <v>235</v>
      </c>
      <c r="V13" s="216">
        <v>1</v>
      </c>
      <c r="W13" s="243">
        <v>2</v>
      </c>
      <c r="X13" s="206" t="s">
        <v>235</v>
      </c>
      <c r="Y13" s="216">
        <v>2</v>
      </c>
      <c r="Z13" s="243">
        <v>18</v>
      </c>
      <c r="AA13" s="206">
        <v>6</v>
      </c>
      <c r="AB13" s="206">
        <v>12</v>
      </c>
      <c r="AC13" s="462">
        <v>14</v>
      </c>
      <c r="AD13" s="206">
        <v>3</v>
      </c>
      <c r="AE13" s="206">
        <v>11</v>
      </c>
    </row>
    <row r="14" spans="1:60" ht="31.5" customHeight="1">
      <c r="A14" s="442" t="s">
        <v>515</v>
      </c>
      <c r="B14" s="243">
        <v>200</v>
      </c>
      <c r="C14" s="206">
        <v>85</v>
      </c>
      <c r="D14" s="216">
        <v>115</v>
      </c>
      <c r="E14" s="243">
        <v>10</v>
      </c>
      <c r="F14" s="206">
        <v>9</v>
      </c>
      <c r="G14" s="216">
        <v>1</v>
      </c>
      <c r="H14" s="243">
        <v>10</v>
      </c>
      <c r="I14" s="206">
        <v>10</v>
      </c>
      <c r="J14" s="216" t="s">
        <v>179</v>
      </c>
      <c r="K14" s="243">
        <v>2</v>
      </c>
      <c r="L14" s="206">
        <v>2</v>
      </c>
      <c r="M14" s="216" t="s">
        <v>179</v>
      </c>
      <c r="N14" s="243">
        <v>150</v>
      </c>
      <c r="O14" s="206">
        <v>59</v>
      </c>
      <c r="P14" s="216">
        <v>91</v>
      </c>
      <c r="Q14" s="243">
        <v>9</v>
      </c>
      <c r="R14" s="206" t="s">
        <v>179</v>
      </c>
      <c r="S14" s="216">
        <v>9</v>
      </c>
      <c r="T14" s="243">
        <v>1</v>
      </c>
      <c r="U14" s="206" t="s">
        <v>179</v>
      </c>
      <c r="V14" s="216">
        <v>1</v>
      </c>
      <c r="W14" s="243">
        <v>2</v>
      </c>
      <c r="X14" s="206" t="s">
        <v>179</v>
      </c>
      <c r="Y14" s="216">
        <v>2</v>
      </c>
      <c r="Z14" s="243">
        <v>16</v>
      </c>
      <c r="AA14" s="206">
        <v>5</v>
      </c>
      <c r="AB14" s="206">
        <v>11</v>
      </c>
      <c r="AC14" s="462">
        <v>12</v>
      </c>
      <c r="AD14" s="206">
        <v>1</v>
      </c>
      <c r="AE14" s="206">
        <v>11</v>
      </c>
    </row>
    <row r="15" spans="1:60" ht="31.5" customHeight="1">
      <c r="A15" s="442" t="s">
        <v>525</v>
      </c>
      <c r="B15" s="243">
        <v>195</v>
      </c>
      <c r="C15" s="206">
        <v>82</v>
      </c>
      <c r="D15" s="216">
        <v>113</v>
      </c>
      <c r="E15" s="243">
        <v>10</v>
      </c>
      <c r="F15" s="206">
        <v>8</v>
      </c>
      <c r="G15" s="216">
        <v>2</v>
      </c>
      <c r="H15" s="243">
        <v>10</v>
      </c>
      <c r="I15" s="206">
        <v>9</v>
      </c>
      <c r="J15" s="216">
        <v>1</v>
      </c>
      <c r="K15" s="243">
        <v>2</v>
      </c>
      <c r="L15" s="206">
        <v>2</v>
      </c>
      <c r="M15" s="216" t="s">
        <v>179</v>
      </c>
      <c r="N15" s="243">
        <v>145</v>
      </c>
      <c r="O15" s="206">
        <v>58</v>
      </c>
      <c r="P15" s="216">
        <v>87</v>
      </c>
      <c r="Q15" s="243">
        <v>9</v>
      </c>
      <c r="R15" s="206" t="s">
        <v>179</v>
      </c>
      <c r="S15" s="216">
        <v>9</v>
      </c>
      <c r="T15" s="243">
        <v>1</v>
      </c>
      <c r="U15" s="206" t="s">
        <v>179</v>
      </c>
      <c r="V15" s="216">
        <v>1</v>
      </c>
      <c r="W15" s="243">
        <v>1</v>
      </c>
      <c r="X15" s="206" t="s">
        <v>179</v>
      </c>
      <c r="Y15" s="216">
        <v>1</v>
      </c>
      <c r="Z15" s="243">
        <v>17</v>
      </c>
      <c r="AA15" s="206">
        <v>5</v>
      </c>
      <c r="AB15" s="206">
        <v>12</v>
      </c>
      <c r="AC15" s="462">
        <v>16</v>
      </c>
      <c r="AD15" s="206" t="s">
        <v>179</v>
      </c>
      <c r="AE15" s="206">
        <v>16</v>
      </c>
    </row>
    <row r="16" spans="1:60" ht="31.5" customHeight="1">
      <c r="A16" s="442" t="s">
        <v>526</v>
      </c>
      <c r="B16" s="243">
        <v>198</v>
      </c>
      <c r="C16" s="206">
        <v>81</v>
      </c>
      <c r="D16" s="216">
        <v>117</v>
      </c>
      <c r="E16" s="243">
        <v>10</v>
      </c>
      <c r="F16" s="206">
        <v>8</v>
      </c>
      <c r="G16" s="216">
        <v>2</v>
      </c>
      <c r="H16" s="243">
        <v>10</v>
      </c>
      <c r="I16" s="206">
        <v>9</v>
      </c>
      <c r="J16" s="216">
        <v>1</v>
      </c>
      <c r="K16" s="243">
        <v>2</v>
      </c>
      <c r="L16" s="206" t="s">
        <v>483</v>
      </c>
      <c r="M16" s="216">
        <v>2</v>
      </c>
      <c r="N16" s="243">
        <v>145</v>
      </c>
      <c r="O16" s="206">
        <v>58</v>
      </c>
      <c r="P16" s="216">
        <v>87</v>
      </c>
      <c r="Q16" s="243">
        <v>8</v>
      </c>
      <c r="R16" s="206" t="s">
        <v>484</v>
      </c>
      <c r="S16" s="216">
        <v>8</v>
      </c>
      <c r="T16" s="243">
        <v>2</v>
      </c>
      <c r="U16" s="206" t="s">
        <v>484</v>
      </c>
      <c r="V16" s="216">
        <v>2</v>
      </c>
      <c r="W16" s="243">
        <v>1</v>
      </c>
      <c r="X16" s="206" t="s">
        <v>484</v>
      </c>
      <c r="Y16" s="216">
        <v>1</v>
      </c>
      <c r="Z16" s="243">
        <v>20</v>
      </c>
      <c r="AA16" s="206">
        <v>6</v>
      </c>
      <c r="AB16" s="206">
        <v>14</v>
      </c>
      <c r="AC16" s="462">
        <v>16</v>
      </c>
      <c r="AD16" s="206" t="s">
        <v>659</v>
      </c>
      <c r="AE16" s="206">
        <v>16</v>
      </c>
    </row>
    <row r="17" spans="1:31" ht="31.5" customHeight="1">
      <c r="A17" s="442" t="s">
        <v>527</v>
      </c>
      <c r="B17" s="243">
        <v>196</v>
      </c>
      <c r="C17" s="206">
        <v>82</v>
      </c>
      <c r="D17" s="216">
        <v>114</v>
      </c>
      <c r="E17" s="243">
        <v>10</v>
      </c>
      <c r="F17" s="206">
        <v>9</v>
      </c>
      <c r="G17" s="216">
        <v>1</v>
      </c>
      <c r="H17" s="243">
        <v>10</v>
      </c>
      <c r="I17" s="206">
        <v>10</v>
      </c>
      <c r="J17" s="216" t="s">
        <v>179</v>
      </c>
      <c r="K17" s="243">
        <v>2</v>
      </c>
      <c r="L17" s="206">
        <v>2</v>
      </c>
      <c r="M17" s="216" t="s">
        <v>179</v>
      </c>
      <c r="N17" s="243">
        <v>145</v>
      </c>
      <c r="O17" s="206">
        <v>55</v>
      </c>
      <c r="P17" s="216">
        <v>90</v>
      </c>
      <c r="Q17" s="243">
        <v>9</v>
      </c>
      <c r="R17" s="206" t="s">
        <v>179</v>
      </c>
      <c r="S17" s="216">
        <v>9</v>
      </c>
      <c r="T17" s="243">
        <v>3</v>
      </c>
      <c r="U17" s="206" t="s">
        <v>179</v>
      </c>
      <c r="V17" s="216">
        <v>3</v>
      </c>
      <c r="W17" s="243">
        <v>1</v>
      </c>
      <c r="X17" s="206" t="s">
        <v>179</v>
      </c>
      <c r="Y17" s="216">
        <v>1</v>
      </c>
      <c r="Z17" s="243">
        <v>16</v>
      </c>
      <c r="AA17" s="206">
        <v>6</v>
      </c>
      <c r="AB17" s="206">
        <v>10</v>
      </c>
      <c r="AC17" s="462">
        <v>13</v>
      </c>
      <c r="AD17" s="206">
        <v>2</v>
      </c>
      <c r="AE17" s="206">
        <v>11</v>
      </c>
    </row>
    <row r="18" spans="1:31" ht="31.5" customHeight="1">
      <c r="A18" s="442" t="s">
        <v>538</v>
      </c>
      <c r="B18" s="243">
        <v>207</v>
      </c>
      <c r="C18" s="206">
        <v>91</v>
      </c>
      <c r="D18" s="216">
        <v>116</v>
      </c>
      <c r="E18" s="243">
        <v>10</v>
      </c>
      <c r="F18" s="206">
        <v>9</v>
      </c>
      <c r="G18" s="216">
        <v>1</v>
      </c>
      <c r="H18" s="243">
        <v>10</v>
      </c>
      <c r="I18" s="206">
        <v>10</v>
      </c>
      <c r="J18" s="216" t="s">
        <v>179</v>
      </c>
      <c r="K18" s="243">
        <v>2</v>
      </c>
      <c r="L18" s="206">
        <v>2</v>
      </c>
      <c r="M18" s="216" t="s">
        <v>179</v>
      </c>
      <c r="N18" s="243">
        <v>154</v>
      </c>
      <c r="O18" s="206">
        <v>62</v>
      </c>
      <c r="P18" s="216">
        <v>92</v>
      </c>
      <c r="Q18" s="243">
        <v>9</v>
      </c>
      <c r="R18" s="206" t="s">
        <v>179</v>
      </c>
      <c r="S18" s="216">
        <v>9</v>
      </c>
      <c r="T18" s="243">
        <v>3</v>
      </c>
      <c r="U18" s="206" t="s">
        <v>179</v>
      </c>
      <c r="V18" s="216">
        <v>3</v>
      </c>
      <c r="W18" s="243">
        <v>1</v>
      </c>
      <c r="X18" s="206" t="s">
        <v>179</v>
      </c>
      <c r="Y18" s="216">
        <v>1</v>
      </c>
      <c r="Z18" s="243">
        <v>18</v>
      </c>
      <c r="AA18" s="206">
        <v>8</v>
      </c>
      <c r="AB18" s="206">
        <v>10</v>
      </c>
      <c r="AC18" s="462">
        <v>15</v>
      </c>
      <c r="AD18" s="206">
        <v>3</v>
      </c>
      <c r="AE18" s="206">
        <v>12</v>
      </c>
    </row>
    <row r="19" spans="1:31" ht="31.5" customHeight="1">
      <c r="A19" s="442" t="s">
        <v>536</v>
      </c>
      <c r="B19" s="243">
        <v>207</v>
      </c>
      <c r="C19" s="206">
        <v>93</v>
      </c>
      <c r="D19" s="216">
        <v>114</v>
      </c>
      <c r="E19" s="243">
        <v>10</v>
      </c>
      <c r="F19" s="206">
        <v>9</v>
      </c>
      <c r="G19" s="216">
        <v>1</v>
      </c>
      <c r="H19" s="243">
        <v>10</v>
      </c>
      <c r="I19" s="206">
        <v>10</v>
      </c>
      <c r="J19" s="216" t="s">
        <v>179</v>
      </c>
      <c r="K19" s="243">
        <v>2</v>
      </c>
      <c r="L19" s="206">
        <v>2</v>
      </c>
      <c r="M19" s="216" t="s">
        <v>179</v>
      </c>
      <c r="N19" s="243">
        <v>157</v>
      </c>
      <c r="O19" s="206">
        <v>65</v>
      </c>
      <c r="P19" s="216">
        <v>92</v>
      </c>
      <c r="Q19" s="243">
        <v>9</v>
      </c>
      <c r="R19" s="206" t="s">
        <v>179</v>
      </c>
      <c r="S19" s="216">
        <v>9</v>
      </c>
      <c r="T19" s="243">
        <v>3</v>
      </c>
      <c r="U19" s="206" t="s">
        <v>179</v>
      </c>
      <c r="V19" s="216">
        <v>3</v>
      </c>
      <c r="W19" s="243">
        <v>1</v>
      </c>
      <c r="X19" s="206" t="s">
        <v>179</v>
      </c>
      <c r="Y19" s="216">
        <v>1</v>
      </c>
      <c r="Z19" s="243">
        <v>15</v>
      </c>
      <c r="AA19" s="206">
        <v>7</v>
      </c>
      <c r="AB19" s="206">
        <v>8</v>
      </c>
      <c r="AC19" s="462">
        <v>12</v>
      </c>
      <c r="AD19" s="206">
        <v>1</v>
      </c>
      <c r="AE19" s="206">
        <v>11</v>
      </c>
    </row>
    <row r="20" spans="1:31" ht="31.5" customHeight="1">
      <c r="A20" s="442" t="s">
        <v>606</v>
      </c>
      <c r="B20" s="243">
        <v>203</v>
      </c>
      <c r="C20" s="206">
        <v>88</v>
      </c>
      <c r="D20" s="216">
        <v>115</v>
      </c>
      <c r="E20" s="243">
        <v>10</v>
      </c>
      <c r="F20" s="206">
        <v>9</v>
      </c>
      <c r="G20" s="216">
        <v>1</v>
      </c>
      <c r="H20" s="243">
        <v>10</v>
      </c>
      <c r="I20" s="206">
        <v>10</v>
      </c>
      <c r="J20" s="216" t="s">
        <v>597</v>
      </c>
      <c r="K20" s="243">
        <v>2</v>
      </c>
      <c r="L20" s="206">
        <v>1</v>
      </c>
      <c r="M20" s="216">
        <v>1</v>
      </c>
      <c r="N20" s="243">
        <v>148</v>
      </c>
      <c r="O20" s="206">
        <v>62</v>
      </c>
      <c r="P20" s="216">
        <v>86</v>
      </c>
      <c r="Q20" s="243">
        <v>10</v>
      </c>
      <c r="R20" s="206" t="s">
        <v>597</v>
      </c>
      <c r="S20" s="216">
        <v>10</v>
      </c>
      <c r="T20" s="243">
        <v>1</v>
      </c>
      <c r="U20" s="206" t="s">
        <v>597</v>
      </c>
      <c r="V20" s="216">
        <v>1</v>
      </c>
      <c r="W20" s="243">
        <v>1</v>
      </c>
      <c r="X20" s="206" t="s">
        <v>597</v>
      </c>
      <c r="Y20" s="216">
        <v>1</v>
      </c>
      <c r="Z20" s="243">
        <v>21</v>
      </c>
      <c r="AA20" s="206">
        <v>6</v>
      </c>
      <c r="AB20" s="206">
        <v>15</v>
      </c>
      <c r="AC20" s="462">
        <v>12</v>
      </c>
      <c r="AD20" s="206" t="s">
        <v>597</v>
      </c>
      <c r="AE20" s="206">
        <v>12</v>
      </c>
    </row>
    <row r="21" spans="1:31" ht="31.5" customHeight="1">
      <c r="A21" s="442" t="s">
        <v>631</v>
      </c>
      <c r="B21" s="243">
        <v>205</v>
      </c>
      <c r="C21" s="206">
        <v>87</v>
      </c>
      <c r="D21" s="216">
        <v>118</v>
      </c>
      <c r="E21" s="243">
        <v>10</v>
      </c>
      <c r="F21" s="206">
        <v>8</v>
      </c>
      <c r="G21" s="216">
        <v>2</v>
      </c>
      <c r="H21" s="243">
        <v>11</v>
      </c>
      <c r="I21" s="206">
        <v>10</v>
      </c>
      <c r="J21" s="216">
        <v>1</v>
      </c>
      <c r="K21" s="243">
        <v>2</v>
      </c>
      <c r="L21" s="206">
        <v>1</v>
      </c>
      <c r="M21" s="216">
        <v>1</v>
      </c>
      <c r="N21" s="243">
        <v>153</v>
      </c>
      <c r="O21" s="206">
        <v>64</v>
      </c>
      <c r="P21" s="216">
        <v>89</v>
      </c>
      <c r="Q21" s="243">
        <v>10</v>
      </c>
      <c r="R21" s="206" t="s">
        <v>179</v>
      </c>
      <c r="S21" s="216">
        <v>10</v>
      </c>
      <c r="T21" s="243">
        <v>3</v>
      </c>
      <c r="U21" s="206" t="s">
        <v>179</v>
      </c>
      <c r="V21" s="216">
        <v>3</v>
      </c>
      <c r="W21" s="243">
        <v>1</v>
      </c>
      <c r="X21" s="206" t="s">
        <v>179</v>
      </c>
      <c r="Y21" s="216">
        <v>1</v>
      </c>
      <c r="Z21" s="243">
        <v>15</v>
      </c>
      <c r="AA21" s="206">
        <v>4</v>
      </c>
      <c r="AB21" s="206">
        <v>11</v>
      </c>
      <c r="AC21" s="462">
        <v>13</v>
      </c>
      <c r="AD21" s="206" t="s">
        <v>179</v>
      </c>
      <c r="AE21" s="206">
        <v>13</v>
      </c>
    </row>
    <row r="22" spans="1:31" ht="31.5" customHeight="1">
      <c r="A22" s="442" t="s">
        <v>660</v>
      </c>
      <c r="B22" s="243">
        <v>202</v>
      </c>
      <c r="C22" s="206">
        <v>87</v>
      </c>
      <c r="D22" s="216">
        <v>115</v>
      </c>
      <c r="E22" s="243">
        <v>10</v>
      </c>
      <c r="F22" s="206">
        <v>7</v>
      </c>
      <c r="G22" s="216">
        <v>3</v>
      </c>
      <c r="H22" s="243">
        <v>12</v>
      </c>
      <c r="I22" s="206">
        <v>10</v>
      </c>
      <c r="J22" s="216">
        <v>2</v>
      </c>
      <c r="K22" s="243">
        <v>2</v>
      </c>
      <c r="L22" s="206">
        <v>2</v>
      </c>
      <c r="M22" s="216" t="s">
        <v>659</v>
      </c>
      <c r="N22" s="243">
        <v>146</v>
      </c>
      <c r="O22" s="206">
        <v>62</v>
      </c>
      <c r="P22" s="216">
        <v>84</v>
      </c>
      <c r="Q22" s="243">
        <v>10</v>
      </c>
      <c r="R22" s="206" t="s">
        <v>659</v>
      </c>
      <c r="S22" s="216">
        <v>10</v>
      </c>
      <c r="T22" s="243">
        <v>1</v>
      </c>
      <c r="U22" s="206" t="s">
        <v>659</v>
      </c>
      <c r="V22" s="216">
        <v>1</v>
      </c>
      <c r="W22" s="243">
        <v>2</v>
      </c>
      <c r="X22" s="206" t="s">
        <v>662</v>
      </c>
      <c r="Y22" s="216">
        <v>2</v>
      </c>
      <c r="Z22" s="243">
        <v>18</v>
      </c>
      <c r="AA22" s="206">
        <v>5</v>
      </c>
      <c r="AB22" s="206">
        <v>13</v>
      </c>
      <c r="AC22" s="462">
        <v>31</v>
      </c>
      <c r="AD22" s="206">
        <v>5</v>
      </c>
      <c r="AE22" s="206">
        <v>26</v>
      </c>
    </row>
    <row r="23" spans="1:31" ht="31.5" customHeight="1">
      <c r="A23" s="442" t="s">
        <v>693</v>
      </c>
      <c r="B23" s="243">
        <v>194</v>
      </c>
      <c r="C23" s="206">
        <v>79</v>
      </c>
      <c r="D23" s="216">
        <v>115</v>
      </c>
      <c r="E23" s="243">
        <v>10</v>
      </c>
      <c r="F23" s="206">
        <v>7</v>
      </c>
      <c r="G23" s="216">
        <v>3</v>
      </c>
      <c r="H23" s="243">
        <v>13</v>
      </c>
      <c r="I23" s="206">
        <v>10</v>
      </c>
      <c r="J23" s="216">
        <v>3</v>
      </c>
      <c r="K23" s="243">
        <v>2</v>
      </c>
      <c r="L23" s="206">
        <v>2</v>
      </c>
      <c r="M23" s="216" t="s">
        <v>179</v>
      </c>
      <c r="N23" s="243">
        <v>133</v>
      </c>
      <c r="O23" s="206">
        <v>53</v>
      </c>
      <c r="P23" s="216">
        <v>80</v>
      </c>
      <c r="Q23" s="243">
        <v>9</v>
      </c>
      <c r="R23" s="206" t="s">
        <v>179</v>
      </c>
      <c r="S23" s="216">
        <v>9</v>
      </c>
      <c r="T23" s="243">
        <v>1</v>
      </c>
      <c r="U23" s="206" t="s">
        <v>179</v>
      </c>
      <c r="V23" s="216">
        <v>1</v>
      </c>
      <c r="W23" s="243">
        <v>2</v>
      </c>
      <c r="X23" s="206" t="s">
        <v>179</v>
      </c>
      <c r="Y23" s="216">
        <v>2</v>
      </c>
      <c r="Z23" s="243">
        <v>23</v>
      </c>
      <c r="AA23" s="206">
        <v>6</v>
      </c>
      <c r="AB23" s="206">
        <v>17</v>
      </c>
      <c r="AC23" s="462">
        <v>45</v>
      </c>
      <c r="AD23" s="206">
        <v>6</v>
      </c>
      <c r="AE23" s="206">
        <v>39</v>
      </c>
    </row>
    <row r="24" spans="1:31" ht="31.5" customHeight="1">
      <c r="A24" s="442" t="s">
        <v>567</v>
      </c>
      <c r="B24" s="537">
        <v>201</v>
      </c>
      <c r="C24" s="528">
        <v>75</v>
      </c>
      <c r="D24" s="526">
        <v>126</v>
      </c>
      <c r="E24" s="537">
        <v>10</v>
      </c>
      <c r="F24" s="528">
        <v>9</v>
      </c>
      <c r="G24" s="526">
        <v>1</v>
      </c>
      <c r="H24" s="537">
        <v>11</v>
      </c>
      <c r="I24" s="528">
        <v>9</v>
      </c>
      <c r="J24" s="526">
        <v>2</v>
      </c>
      <c r="K24" s="537">
        <v>2</v>
      </c>
      <c r="L24" s="528">
        <v>1</v>
      </c>
      <c r="M24" s="526">
        <v>1</v>
      </c>
      <c r="N24" s="537">
        <v>137</v>
      </c>
      <c r="O24" s="528">
        <v>49</v>
      </c>
      <c r="P24" s="526">
        <v>88</v>
      </c>
      <c r="Q24" s="537">
        <v>9</v>
      </c>
      <c r="R24" s="528" t="s">
        <v>179</v>
      </c>
      <c r="S24" s="526">
        <v>9</v>
      </c>
      <c r="T24" s="537">
        <v>1</v>
      </c>
      <c r="U24" s="528" t="s">
        <v>179</v>
      </c>
      <c r="V24" s="526">
        <v>1</v>
      </c>
      <c r="W24" s="537">
        <v>2</v>
      </c>
      <c r="X24" s="528" t="s">
        <v>179</v>
      </c>
      <c r="Y24" s="526">
        <v>2</v>
      </c>
      <c r="Z24" s="537">
        <v>28</v>
      </c>
      <c r="AA24" s="528">
        <v>6</v>
      </c>
      <c r="AB24" s="528">
        <v>22</v>
      </c>
      <c r="AC24" s="561">
        <v>55</v>
      </c>
      <c r="AD24" s="528">
        <v>7</v>
      </c>
      <c r="AE24" s="528">
        <v>48</v>
      </c>
    </row>
    <row r="25" spans="1:31" ht="19.5" customHeight="1">
      <c r="A25" s="263" t="s">
        <v>248</v>
      </c>
      <c r="AB25" s="799" t="s">
        <v>135</v>
      </c>
      <c r="AC25" s="799"/>
      <c r="AD25" s="799"/>
      <c r="AE25" s="799"/>
    </row>
  </sheetData>
  <mergeCells count="12">
    <mergeCell ref="AB25:AE25"/>
    <mergeCell ref="AC4:AE4"/>
    <mergeCell ref="A5:A6"/>
    <mergeCell ref="B5:D5"/>
    <mergeCell ref="E5:G5"/>
    <mergeCell ref="H5:J5"/>
    <mergeCell ref="K5:M5"/>
    <mergeCell ref="N5:P5"/>
    <mergeCell ref="Z5:AB5"/>
    <mergeCell ref="AC5:AE5"/>
    <mergeCell ref="Q5:S5"/>
    <mergeCell ref="T5:V5"/>
  </mergeCells>
  <phoneticPr fontId="5"/>
  <printOptions horizontalCentered="1" gridLinesSet="0"/>
  <pageMargins left="0.39370078740157483" right="0" top="0.62992125984251968" bottom="0.43307086614173229" header="0.31496062992125984" footer="0.51181102362204722"/>
  <pageSetup paperSize="9" scale="78" orientation="landscape" r:id="rId1"/>
  <headerFooter alignWithMargins="0">
    <oddFooter>&amp;C９－⑥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BJ49"/>
  <sheetViews>
    <sheetView showGridLines="0" view="pageBreakPreview" zoomScaleNormal="100" zoomScaleSheetLayoutView="100" workbookViewId="0"/>
  </sheetViews>
  <sheetFormatPr defaultColWidth="15.5" defaultRowHeight="13.5"/>
  <cols>
    <col min="1" max="1" width="11.375" style="39" customWidth="1"/>
    <col min="2" max="13" width="7.625" style="39" customWidth="1"/>
    <col min="14" max="20" width="8.625" style="39" customWidth="1"/>
    <col min="21" max="16384" width="15.5" style="39"/>
  </cols>
  <sheetData>
    <row r="1" spans="1:62" s="12" customFormat="1" ht="20.100000000000001" customHeight="1">
      <c r="A1" s="351" t="s">
        <v>178</v>
      </c>
      <c r="AI1" s="13"/>
    </row>
    <row r="2" spans="1:62" s="105" customFormat="1" ht="7.5" customHeight="1">
      <c r="A2" s="120"/>
      <c r="B2" s="119"/>
      <c r="C2" s="11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</row>
    <row r="3" spans="1:62" s="7" customFormat="1" ht="20.100000000000001" customHeight="1">
      <c r="A3" s="229" t="s">
        <v>353</v>
      </c>
      <c r="B3" s="229"/>
      <c r="C3" s="229"/>
      <c r="D3" s="229"/>
      <c r="E3" s="229"/>
      <c r="F3" s="230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</row>
    <row r="4" spans="1:62" ht="18" customHeight="1" thickBot="1">
      <c r="A4" s="7"/>
      <c r="J4" s="800" t="s">
        <v>109</v>
      </c>
      <c r="K4" s="800"/>
    </row>
    <row r="5" spans="1:62" s="40" customFormat="1" ht="21.75" customHeight="1" thickTop="1">
      <c r="A5" s="734" t="s">
        <v>131</v>
      </c>
      <c r="B5" s="739" t="s">
        <v>136</v>
      </c>
      <c r="C5" s="739"/>
      <c r="D5" s="746"/>
      <c r="E5" s="738" t="s">
        <v>100</v>
      </c>
      <c r="F5" s="804"/>
      <c r="G5" s="804"/>
      <c r="H5" s="804"/>
      <c r="I5" s="804"/>
      <c r="J5" s="804"/>
      <c r="K5" s="804"/>
    </row>
    <row r="6" spans="1:62" s="40" customFormat="1" ht="21.75" customHeight="1">
      <c r="A6" s="802"/>
      <c r="B6" s="747" t="s">
        <v>6</v>
      </c>
      <c r="C6" s="749" t="s">
        <v>19</v>
      </c>
      <c r="D6" s="749" t="s">
        <v>20</v>
      </c>
      <c r="E6" s="749" t="s">
        <v>21</v>
      </c>
      <c r="F6" s="764" t="s">
        <v>225</v>
      </c>
      <c r="G6" s="805"/>
      <c r="H6" s="805"/>
      <c r="I6" s="761"/>
      <c r="J6" s="806" t="s">
        <v>38</v>
      </c>
      <c r="K6" s="147" t="s">
        <v>36</v>
      </c>
    </row>
    <row r="7" spans="1:62" s="40" customFormat="1" ht="21.75" customHeight="1">
      <c r="A7" s="803"/>
      <c r="B7" s="747"/>
      <c r="C7" s="749"/>
      <c r="D7" s="749"/>
      <c r="E7" s="749"/>
      <c r="F7" s="66" t="s">
        <v>6</v>
      </c>
      <c r="G7" s="66" t="s">
        <v>39</v>
      </c>
      <c r="H7" s="66" t="s">
        <v>40</v>
      </c>
      <c r="I7" s="66" t="s">
        <v>41</v>
      </c>
      <c r="J7" s="806"/>
      <c r="K7" s="148" t="s">
        <v>37</v>
      </c>
    </row>
    <row r="8" spans="1:62" s="35" customFormat="1" ht="20.100000000000001" customHeight="1">
      <c r="A8" s="442" t="s">
        <v>598</v>
      </c>
      <c r="B8" s="206">
        <v>5</v>
      </c>
      <c r="C8" s="207">
        <v>5</v>
      </c>
      <c r="D8" s="207" t="s">
        <v>132</v>
      </c>
      <c r="E8" s="207">
        <v>51</v>
      </c>
      <c r="F8" s="207">
        <v>44</v>
      </c>
      <c r="G8" s="207">
        <v>15</v>
      </c>
      <c r="H8" s="207">
        <v>14</v>
      </c>
      <c r="I8" s="207">
        <v>15</v>
      </c>
      <c r="J8" s="207" t="s">
        <v>132</v>
      </c>
      <c r="K8" s="206">
        <v>7</v>
      </c>
      <c r="L8" s="35" t="s">
        <v>34</v>
      </c>
      <c r="M8" s="35" t="s">
        <v>34</v>
      </c>
      <c r="N8" s="35" t="s">
        <v>34</v>
      </c>
      <c r="O8" s="35" t="s">
        <v>34</v>
      </c>
      <c r="P8" s="35" t="s">
        <v>34</v>
      </c>
      <c r="Q8" s="35" t="s">
        <v>34</v>
      </c>
      <c r="R8" s="35" t="s">
        <v>34</v>
      </c>
      <c r="S8" s="35" t="s">
        <v>34</v>
      </c>
      <c r="T8" s="35" t="s">
        <v>34</v>
      </c>
      <c r="U8" s="35" t="s">
        <v>34</v>
      </c>
      <c r="V8" s="35" t="s">
        <v>34</v>
      </c>
      <c r="W8" s="35" t="s">
        <v>34</v>
      </c>
      <c r="X8" s="35" t="s">
        <v>34</v>
      </c>
      <c r="Y8" s="35" t="s">
        <v>34</v>
      </c>
      <c r="Z8" s="35" t="s">
        <v>34</v>
      </c>
      <c r="AA8" s="35" t="s">
        <v>34</v>
      </c>
      <c r="AB8" s="35" t="s">
        <v>34</v>
      </c>
      <c r="AC8" s="35" t="s">
        <v>34</v>
      </c>
      <c r="AD8" s="35" t="s">
        <v>34</v>
      </c>
      <c r="AE8" s="35" t="s">
        <v>34</v>
      </c>
      <c r="AF8" s="35" t="s">
        <v>34</v>
      </c>
      <c r="AG8" s="35" t="s">
        <v>34</v>
      </c>
      <c r="AH8" s="35" t="s">
        <v>34</v>
      </c>
      <c r="AI8" s="35" t="s">
        <v>34</v>
      </c>
      <c r="AJ8" s="35" t="s">
        <v>34</v>
      </c>
      <c r="AK8" s="35" t="s">
        <v>34</v>
      </c>
      <c r="AL8" s="35" t="s">
        <v>34</v>
      </c>
      <c r="AM8" s="35" t="s">
        <v>34</v>
      </c>
      <c r="AN8" s="35" t="s">
        <v>34</v>
      </c>
      <c r="AO8" s="35" t="s">
        <v>34</v>
      </c>
      <c r="AP8" s="35" t="s">
        <v>34</v>
      </c>
      <c r="AQ8" s="35" t="s">
        <v>34</v>
      </c>
      <c r="AR8" s="35" t="s">
        <v>34</v>
      </c>
      <c r="AS8" s="35" t="s">
        <v>34</v>
      </c>
      <c r="AT8" s="35" t="s">
        <v>34</v>
      </c>
      <c r="AU8" s="35" t="s">
        <v>34</v>
      </c>
      <c r="AV8" s="35" t="s">
        <v>34</v>
      </c>
      <c r="AW8" s="35" t="s">
        <v>34</v>
      </c>
      <c r="AX8" s="35" t="s">
        <v>34</v>
      </c>
      <c r="AY8" s="35" t="s">
        <v>34</v>
      </c>
      <c r="AZ8" s="35" t="s">
        <v>34</v>
      </c>
      <c r="BA8" s="35" t="s">
        <v>34</v>
      </c>
      <c r="BB8" s="35" t="s">
        <v>34</v>
      </c>
      <c r="BC8" s="35" t="s">
        <v>34</v>
      </c>
      <c r="BD8" s="35" t="s">
        <v>34</v>
      </c>
      <c r="BE8" s="35" t="s">
        <v>34</v>
      </c>
      <c r="BF8" s="35" t="s">
        <v>34</v>
      </c>
      <c r="BG8" s="35" t="s">
        <v>34</v>
      </c>
      <c r="BH8" s="35" t="s">
        <v>34</v>
      </c>
      <c r="BI8" s="35" t="s">
        <v>34</v>
      </c>
      <c r="BJ8" s="35" t="s">
        <v>34</v>
      </c>
    </row>
    <row r="9" spans="1:62" s="36" customFormat="1" ht="20.100000000000001" customHeight="1">
      <c r="A9" s="442" t="s">
        <v>374</v>
      </c>
      <c r="B9" s="209">
        <v>4</v>
      </c>
      <c r="C9" s="210">
        <v>4</v>
      </c>
      <c r="D9" s="210" t="s">
        <v>132</v>
      </c>
      <c r="E9" s="210">
        <v>49</v>
      </c>
      <c r="F9" s="210">
        <v>42</v>
      </c>
      <c r="G9" s="210">
        <v>14</v>
      </c>
      <c r="H9" s="210">
        <v>14</v>
      </c>
      <c r="I9" s="210">
        <v>14</v>
      </c>
      <c r="J9" s="210" t="s">
        <v>132</v>
      </c>
      <c r="K9" s="209">
        <v>7</v>
      </c>
      <c r="L9" s="36" t="s">
        <v>34</v>
      </c>
      <c r="M9" s="36" t="s">
        <v>34</v>
      </c>
      <c r="N9" s="36" t="s">
        <v>34</v>
      </c>
      <c r="O9" s="36" t="s">
        <v>34</v>
      </c>
      <c r="P9" s="36" t="s">
        <v>34</v>
      </c>
      <c r="Q9" s="36" t="s">
        <v>34</v>
      </c>
      <c r="R9" s="36" t="s">
        <v>34</v>
      </c>
      <c r="S9" s="36" t="s">
        <v>34</v>
      </c>
      <c r="T9" s="36" t="s">
        <v>34</v>
      </c>
      <c r="U9" s="36" t="s">
        <v>34</v>
      </c>
      <c r="V9" s="36" t="s">
        <v>34</v>
      </c>
      <c r="W9" s="36" t="s">
        <v>34</v>
      </c>
      <c r="X9" s="36" t="s">
        <v>34</v>
      </c>
      <c r="Y9" s="36" t="s">
        <v>34</v>
      </c>
      <c r="Z9" s="36" t="s">
        <v>34</v>
      </c>
      <c r="AA9" s="36" t="s">
        <v>34</v>
      </c>
      <c r="AB9" s="36" t="s">
        <v>34</v>
      </c>
      <c r="AC9" s="36" t="s">
        <v>34</v>
      </c>
      <c r="AD9" s="36" t="s">
        <v>34</v>
      </c>
      <c r="AE9" s="36" t="s">
        <v>34</v>
      </c>
      <c r="AF9" s="36" t="s">
        <v>34</v>
      </c>
      <c r="AG9" s="36" t="s">
        <v>34</v>
      </c>
      <c r="AH9" s="36" t="s">
        <v>34</v>
      </c>
      <c r="AI9" s="36" t="s">
        <v>34</v>
      </c>
      <c r="AJ9" s="36" t="s">
        <v>34</v>
      </c>
      <c r="AK9" s="36" t="s">
        <v>34</v>
      </c>
      <c r="AL9" s="36" t="s">
        <v>34</v>
      </c>
      <c r="AM9" s="36" t="s">
        <v>34</v>
      </c>
      <c r="AN9" s="36" t="s">
        <v>34</v>
      </c>
      <c r="AO9" s="36" t="s">
        <v>34</v>
      </c>
      <c r="AP9" s="36" t="s">
        <v>34</v>
      </c>
      <c r="AQ9" s="36" t="s">
        <v>34</v>
      </c>
      <c r="AR9" s="36" t="s">
        <v>34</v>
      </c>
      <c r="AS9" s="36" t="s">
        <v>34</v>
      </c>
      <c r="AT9" s="36" t="s">
        <v>34</v>
      </c>
      <c r="AU9" s="36" t="s">
        <v>34</v>
      </c>
      <c r="AV9" s="36" t="s">
        <v>34</v>
      </c>
      <c r="AW9" s="36" t="s">
        <v>34</v>
      </c>
      <c r="AX9" s="36" t="s">
        <v>34</v>
      </c>
      <c r="AY9" s="36" t="s">
        <v>34</v>
      </c>
      <c r="AZ9" s="36" t="s">
        <v>34</v>
      </c>
      <c r="BA9" s="36" t="s">
        <v>34</v>
      </c>
      <c r="BB9" s="36" t="s">
        <v>34</v>
      </c>
      <c r="BC9" s="36" t="s">
        <v>34</v>
      </c>
      <c r="BD9" s="36" t="s">
        <v>34</v>
      </c>
      <c r="BE9" s="36" t="s">
        <v>34</v>
      </c>
      <c r="BF9" s="36" t="s">
        <v>34</v>
      </c>
      <c r="BG9" s="36" t="s">
        <v>34</v>
      </c>
      <c r="BH9" s="36" t="s">
        <v>34</v>
      </c>
      <c r="BI9" s="36" t="s">
        <v>34</v>
      </c>
      <c r="BJ9" s="36" t="s">
        <v>34</v>
      </c>
    </row>
    <row r="10" spans="1:62" s="35" customFormat="1" ht="20.100000000000001" customHeight="1">
      <c r="A10" s="442" t="s">
        <v>375</v>
      </c>
      <c r="B10" s="206">
        <v>4</v>
      </c>
      <c r="C10" s="207">
        <v>4</v>
      </c>
      <c r="D10" s="207" t="s">
        <v>132</v>
      </c>
      <c r="E10" s="207">
        <v>51</v>
      </c>
      <c r="F10" s="207">
        <v>43</v>
      </c>
      <c r="G10" s="207">
        <v>15</v>
      </c>
      <c r="H10" s="207">
        <v>14</v>
      </c>
      <c r="I10" s="207">
        <v>14</v>
      </c>
      <c r="J10" s="207" t="s">
        <v>132</v>
      </c>
      <c r="K10" s="206">
        <v>8</v>
      </c>
      <c r="L10" s="35" t="s">
        <v>34</v>
      </c>
      <c r="M10" s="35" t="s">
        <v>34</v>
      </c>
      <c r="N10" s="35" t="s">
        <v>34</v>
      </c>
      <c r="O10" s="35" t="s">
        <v>34</v>
      </c>
      <c r="P10" s="35" t="s">
        <v>34</v>
      </c>
      <c r="Q10" s="35" t="s">
        <v>34</v>
      </c>
      <c r="R10" s="35" t="s">
        <v>34</v>
      </c>
      <c r="S10" s="35" t="s">
        <v>34</v>
      </c>
      <c r="T10" s="35" t="s">
        <v>34</v>
      </c>
      <c r="U10" s="35" t="s">
        <v>34</v>
      </c>
      <c r="V10" s="35" t="s">
        <v>34</v>
      </c>
      <c r="W10" s="35" t="s">
        <v>34</v>
      </c>
      <c r="X10" s="35" t="s">
        <v>34</v>
      </c>
      <c r="Y10" s="35" t="s">
        <v>34</v>
      </c>
      <c r="Z10" s="35" t="s">
        <v>34</v>
      </c>
      <c r="AA10" s="35" t="s">
        <v>34</v>
      </c>
      <c r="AB10" s="35" t="s">
        <v>34</v>
      </c>
      <c r="AC10" s="35" t="s">
        <v>34</v>
      </c>
      <c r="AD10" s="35" t="s">
        <v>34</v>
      </c>
      <c r="AE10" s="35" t="s">
        <v>34</v>
      </c>
      <c r="AF10" s="35" t="s">
        <v>34</v>
      </c>
      <c r="AG10" s="35" t="s">
        <v>34</v>
      </c>
      <c r="AH10" s="35" t="s">
        <v>34</v>
      </c>
      <c r="AI10" s="35" t="s">
        <v>34</v>
      </c>
      <c r="AJ10" s="35" t="s">
        <v>34</v>
      </c>
      <c r="AK10" s="35" t="s">
        <v>34</v>
      </c>
      <c r="AL10" s="35" t="s">
        <v>34</v>
      </c>
      <c r="AM10" s="35" t="s">
        <v>34</v>
      </c>
      <c r="AN10" s="35" t="s">
        <v>34</v>
      </c>
      <c r="AO10" s="35" t="s">
        <v>34</v>
      </c>
      <c r="AP10" s="35" t="s">
        <v>34</v>
      </c>
      <c r="AQ10" s="35" t="s">
        <v>34</v>
      </c>
      <c r="AR10" s="35" t="s">
        <v>34</v>
      </c>
      <c r="AS10" s="35" t="s">
        <v>34</v>
      </c>
      <c r="AT10" s="35" t="s">
        <v>34</v>
      </c>
      <c r="AU10" s="35" t="s">
        <v>34</v>
      </c>
      <c r="AV10" s="35" t="s">
        <v>34</v>
      </c>
      <c r="AW10" s="35" t="s">
        <v>34</v>
      </c>
      <c r="AX10" s="35" t="s">
        <v>34</v>
      </c>
      <c r="AY10" s="35" t="s">
        <v>34</v>
      </c>
      <c r="AZ10" s="35" t="s">
        <v>34</v>
      </c>
      <c r="BA10" s="35" t="s">
        <v>34</v>
      </c>
      <c r="BB10" s="35" t="s">
        <v>34</v>
      </c>
      <c r="BC10" s="35" t="s">
        <v>34</v>
      </c>
      <c r="BD10" s="35" t="s">
        <v>34</v>
      </c>
      <c r="BE10" s="35" t="s">
        <v>34</v>
      </c>
      <c r="BF10" s="35" t="s">
        <v>34</v>
      </c>
      <c r="BG10" s="35" t="s">
        <v>34</v>
      </c>
      <c r="BH10" s="35" t="s">
        <v>34</v>
      </c>
      <c r="BI10" s="35" t="s">
        <v>34</v>
      </c>
      <c r="BJ10" s="35" t="s">
        <v>34</v>
      </c>
    </row>
    <row r="11" spans="1:62" s="35" customFormat="1" ht="20.100000000000001" customHeight="1">
      <c r="A11" s="442" t="s">
        <v>376</v>
      </c>
      <c r="B11" s="206">
        <v>3</v>
      </c>
      <c r="C11" s="207">
        <v>3</v>
      </c>
      <c r="D11" s="207" t="s">
        <v>132</v>
      </c>
      <c r="E11" s="207">
        <v>47</v>
      </c>
      <c r="F11" s="207">
        <v>41</v>
      </c>
      <c r="G11" s="207">
        <v>13</v>
      </c>
      <c r="H11" s="207">
        <v>15</v>
      </c>
      <c r="I11" s="207">
        <v>13</v>
      </c>
      <c r="J11" s="207" t="s">
        <v>132</v>
      </c>
      <c r="K11" s="206">
        <v>6</v>
      </c>
      <c r="L11" s="35" t="s">
        <v>34</v>
      </c>
      <c r="M11" s="35" t="s">
        <v>34</v>
      </c>
      <c r="N11" s="35" t="s">
        <v>34</v>
      </c>
      <c r="O11" s="35" t="s">
        <v>34</v>
      </c>
      <c r="P11" s="35" t="s">
        <v>34</v>
      </c>
      <c r="Q11" s="35" t="s">
        <v>34</v>
      </c>
      <c r="R11" s="35" t="s">
        <v>34</v>
      </c>
      <c r="S11" s="35" t="s">
        <v>34</v>
      </c>
      <c r="T11" s="35" t="s">
        <v>34</v>
      </c>
      <c r="U11" s="35" t="s">
        <v>34</v>
      </c>
      <c r="V11" s="35" t="s">
        <v>34</v>
      </c>
      <c r="W11" s="35" t="s">
        <v>34</v>
      </c>
      <c r="X11" s="35" t="s">
        <v>34</v>
      </c>
      <c r="Y11" s="35" t="s">
        <v>34</v>
      </c>
      <c r="Z11" s="35" t="s">
        <v>34</v>
      </c>
      <c r="AA11" s="35" t="s">
        <v>34</v>
      </c>
      <c r="AB11" s="35" t="s">
        <v>34</v>
      </c>
      <c r="AC11" s="35" t="s">
        <v>34</v>
      </c>
      <c r="AD11" s="35" t="s">
        <v>34</v>
      </c>
      <c r="AE11" s="35" t="s">
        <v>34</v>
      </c>
      <c r="AF11" s="35" t="s">
        <v>34</v>
      </c>
      <c r="AG11" s="35" t="s">
        <v>34</v>
      </c>
      <c r="AH11" s="35" t="s">
        <v>34</v>
      </c>
      <c r="AI11" s="35" t="s">
        <v>34</v>
      </c>
      <c r="AJ11" s="35" t="s">
        <v>34</v>
      </c>
      <c r="AK11" s="35" t="s">
        <v>34</v>
      </c>
      <c r="AL11" s="35" t="s">
        <v>34</v>
      </c>
      <c r="AM11" s="35" t="s">
        <v>34</v>
      </c>
      <c r="AN11" s="35" t="s">
        <v>34</v>
      </c>
      <c r="AO11" s="35" t="s">
        <v>34</v>
      </c>
      <c r="AP11" s="35" t="s">
        <v>34</v>
      </c>
      <c r="AQ11" s="35" t="s">
        <v>34</v>
      </c>
      <c r="AR11" s="35" t="s">
        <v>34</v>
      </c>
      <c r="AS11" s="35" t="s">
        <v>34</v>
      </c>
      <c r="AT11" s="35" t="s">
        <v>34</v>
      </c>
      <c r="AU11" s="35" t="s">
        <v>34</v>
      </c>
      <c r="AV11" s="35" t="s">
        <v>34</v>
      </c>
      <c r="AW11" s="35" t="s">
        <v>34</v>
      </c>
      <c r="AX11" s="35" t="s">
        <v>34</v>
      </c>
      <c r="AY11" s="35" t="s">
        <v>34</v>
      </c>
      <c r="AZ11" s="35" t="s">
        <v>34</v>
      </c>
      <c r="BA11" s="35" t="s">
        <v>34</v>
      </c>
      <c r="BB11" s="35" t="s">
        <v>34</v>
      </c>
      <c r="BC11" s="35" t="s">
        <v>34</v>
      </c>
      <c r="BD11" s="35" t="s">
        <v>34</v>
      </c>
      <c r="BE11" s="35" t="s">
        <v>34</v>
      </c>
      <c r="BF11" s="35" t="s">
        <v>34</v>
      </c>
      <c r="BG11" s="35" t="s">
        <v>34</v>
      </c>
      <c r="BH11" s="35" t="s">
        <v>34</v>
      </c>
      <c r="BI11" s="35" t="s">
        <v>34</v>
      </c>
      <c r="BJ11" s="35" t="s">
        <v>34</v>
      </c>
    </row>
    <row r="12" spans="1:62" ht="20.100000000000001" customHeight="1">
      <c r="A12" s="442" t="s">
        <v>377</v>
      </c>
      <c r="B12" s="206">
        <v>3</v>
      </c>
      <c r="C12" s="207">
        <v>3</v>
      </c>
      <c r="D12" s="207" t="s">
        <v>132</v>
      </c>
      <c r="E12" s="207">
        <v>49</v>
      </c>
      <c r="F12" s="207">
        <v>42</v>
      </c>
      <c r="G12" s="207">
        <v>14</v>
      </c>
      <c r="H12" s="207">
        <v>13</v>
      </c>
      <c r="I12" s="207">
        <v>15</v>
      </c>
      <c r="J12" s="207" t="s">
        <v>132</v>
      </c>
      <c r="K12" s="206">
        <v>7</v>
      </c>
      <c r="L12" s="35"/>
      <c r="M12" s="35"/>
    </row>
    <row r="13" spans="1:62" ht="20.100000000000001" customHeight="1">
      <c r="A13" s="442" t="s">
        <v>405</v>
      </c>
      <c r="B13" s="206">
        <v>3</v>
      </c>
      <c r="C13" s="207">
        <v>3</v>
      </c>
      <c r="D13" s="207" t="s">
        <v>132</v>
      </c>
      <c r="E13" s="207">
        <v>46</v>
      </c>
      <c r="F13" s="207">
        <v>39</v>
      </c>
      <c r="G13" s="207">
        <v>13</v>
      </c>
      <c r="H13" s="207">
        <v>14</v>
      </c>
      <c r="I13" s="207">
        <v>12</v>
      </c>
      <c r="J13" s="207" t="s">
        <v>132</v>
      </c>
      <c r="K13" s="206">
        <v>7</v>
      </c>
      <c r="L13" s="35"/>
      <c r="M13" s="35"/>
    </row>
    <row r="14" spans="1:62" ht="20.100000000000001" customHeight="1">
      <c r="A14" s="442" t="s">
        <v>403</v>
      </c>
      <c r="B14" s="206">
        <v>3</v>
      </c>
      <c r="C14" s="207">
        <v>3</v>
      </c>
      <c r="D14" s="207" t="s">
        <v>132</v>
      </c>
      <c r="E14" s="207">
        <v>47</v>
      </c>
      <c r="F14" s="207">
        <v>40</v>
      </c>
      <c r="G14" s="207">
        <v>13</v>
      </c>
      <c r="H14" s="207">
        <v>13</v>
      </c>
      <c r="I14" s="207">
        <v>14</v>
      </c>
      <c r="J14" s="207" t="s">
        <v>132</v>
      </c>
      <c r="K14" s="206">
        <v>7</v>
      </c>
      <c r="L14" s="35"/>
      <c r="M14" s="35"/>
    </row>
    <row r="15" spans="1:62" ht="20.100000000000001" customHeight="1">
      <c r="A15" s="442" t="s">
        <v>429</v>
      </c>
      <c r="B15" s="206">
        <v>3</v>
      </c>
      <c r="C15" s="207">
        <v>3</v>
      </c>
      <c r="D15" s="207" t="s">
        <v>181</v>
      </c>
      <c r="E15" s="207">
        <v>45</v>
      </c>
      <c r="F15" s="207">
        <v>38</v>
      </c>
      <c r="G15" s="207">
        <v>12</v>
      </c>
      <c r="H15" s="207">
        <v>13</v>
      </c>
      <c r="I15" s="207">
        <v>13</v>
      </c>
      <c r="J15" s="207" t="s">
        <v>181</v>
      </c>
      <c r="K15" s="206">
        <v>7</v>
      </c>
      <c r="L15" s="35"/>
      <c r="M15" s="35"/>
    </row>
    <row r="16" spans="1:62" ht="20.100000000000001" customHeight="1">
      <c r="A16" s="442" t="s">
        <v>446</v>
      </c>
      <c r="B16" s="206">
        <v>3</v>
      </c>
      <c r="C16" s="207">
        <v>3</v>
      </c>
      <c r="D16" s="207" t="s">
        <v>181</v>
      </c>
      <c r="E16" s="207">
        <v>43</v>
      </c>
      <c r="F16" s="207">
        <v>37</v>
      </c>
      <c r="G16" s="207">
        <v>12</v>
      </c>
      <c r="H16" s="207">
        <v>12</v>
      </c>
      <c r="I16" s="207">
        <v>13</v>
      </c>
      <c r="J16" s="207" t="s">
        <v>181</v>
      </c>
      <c r="K16" s="206">
        <v>6</v>
      </c>
      <c r="L16" s="35"/>
      <c r="M16" s="35"/>
    </row>
    <row r="17" spans="1:62" ht="20.100000000000001" customHeight="1">
      <c r="A17" s="442" t="s">
        <v>480</v>
      </c>
      <c r="B17" s="206">
        <v>3</v>
      </c>
      <c r="C17" s="207">
        <v>3</v>
      </c>
      <c r="D17" s="207" t="s">
        <v>484</v>
      </c>
      <c r="E17" s="207">
        <v>42</v>
      </c>
      <c r="F17" s="207">
        <v>36</v>
      </c>
      <c r="G17" s="207">
        <v>12</v>
      </c>
      <c r="H17" s="207">
        <v>12</v>
      </c>
      <c r="I17" s="207">
        <v>12</v>
      </c>
      <c r="J17" s="207" t="s">
        <v>485</v>
      </c>
      <c r="K17" s="206">
        <v>6</v>
      </c>
      <c r="L17" s="35"/>
      <c r="M17" s="35"/>
    </row>
    <row r="18" spans="1:62" ht="20.100000000000001" customHeight="1">
      <c r="A18" s="442" t="s">
        <v>465</v>
      </c>
      <c r="B18" s="206">
        <v>3</v>
      </c>
      <c r="C18" s="207">
        <v>3</v>
      </c>
      <c r="D18" s="207" t="s">
        <v>179</v>
      </c>
      <c r="E18" s="207">
        <v>43</v>
      </c>
      <c r="F18" s="207">
        <v>35</v>
      </c>
      <c r="G18" s="207">
        <v>11</v>
      </c>
      <c r="H18" s="207">
        <v>12</v>
      </c>
      <c r="I18" s="207">
        <v>12</v>
      </c>
      <c r="J18" s="207" t="s">
        <v>179</v>
      </c>
      <c r="K18" s="206">
        <v>8</v>
      </c>
      <c r="L18" s="35"/>
      <c r="M18" s="35"/>
    </row>
    <row r="19" spans="1:62" ht="20.100000000000001" customHeight="1">
      <c r="A19" s="442" t="s">
        <v>538</v>
      </c>
      <c r="B19" s="206">
        <v>3</v>
      </c>
      <c r="C19" s="207">
        <v>3</v>
      </c>
      <c r="D19" s="207" t="s">
        <v>179</v>
      </c>
      <c r="E19" s="207">
        <v>44</v>
      </c>
      <c r="F19" s="207">
        <v>36</v>
      </c>
      <c r="G19" s="207">
        <v>12</v>
      </c>
      <c r="H19" s="207">
        <v>11</v>
      </c>
      <c r="I19" s="207">
        <v>13</v>
      </c>
      <c r="J19" s="207" t="s">
        <v>179</v>
      </c>
      <c r="K19" s="206">
        <v>8</v>
      </c>
      <c r="L19" s="35"/>
      <c r="M19" s="35"/>
    </row>
    <row r="20" spans="1:62" ht="20.100000000000001" customHeight="1">
      <c r="A20" s="442" t="s">
        <v>536</v>
      </c>
      <c r="B20" s="206">
        <v>3</v>
      </c>
      <c r="C20" s="207">
        <v>3</v>
      </c>
      <c r="D20" s="207" t="s">
        <v>179</v>
      </c>
      <c r="E20" s="207">
        <v>45</v>
      </c>
      <c r="F20" s="207">
        <v>35</v>
      </c>
      <c r="G20" s="207">
        <v>11</v>
      </c>
      <c r="H20" s="207">
        <v>12</v>
      </c>
      <c r="I20" s="207">
        <v>12</v>
      </c>
      <c r="J20" s="207" t="s">
        <v>179</v>
      </c>
      <c r="K20" s="206">
        <v>10</v>
      </c>
      <c r="L20" s="35"/>
      <c r="M20" s="35"/>
    </row>
    <row r="21" spans="1:62" ht="20.100000000000001" customHeight="1">
      <c r="A21" s="442" t="s">
        <v>555</v>
      </c>
      <c r="B21" s="206">
        <v>3</v>
      </c>
      <c r="C21" s="207">
        <v>3</v>
      </c>
      <c r="D21" s="207" t="s">
        <v>593</v>
      </c>
      <c r="E21" s="207">
        <v>44</v>
      </c>
      <c r="F21" s="207">
        <v>35</v>
      </c>
      <c r="G21" s="207">
        <v>12</v>
      </c>
      <c r="H21" s="207">
        <v>11</v>
      </c>
      <c r="I21" s="207">
        <v>12</v>
      </c>
      <c r="J21" s="207" t="s">
        <v>593</v>
      </c>
      <c r="K21" s="206">
        <v>9</v>
      </c>
      <c r="L21" s="35"/>
      <c r="M21" s="35"/>
    </row>
    <row r="22" spans="1:62" ht="20.100000000000001" customHeight="1">
      <c r="A22" s="442" t="s">
        <v>631</v>
      </c>
      <c r="B22" s="206">
        <v>3</v>
      </c>
      <c r="C22" s="207">
        <v>3</v>
      </c>
      <c r="D22" s="207" t="s">
        <v>179</v>
      </c>
      <c r="E22" s="207">
        <v>46</v>
      </c>
      <c r="F22" s="207">
        <v>36</v>
      </c>
      <c r="G22" s="207">
        <v>13</v>
      </c>
      <c r="H22" s="207">
        <v>12</v>
      </c>
      <c r="I22" s="207">
        <v>11</v>
      </c>
      <c r="J22" s="207" t="s">
        <v>179</v>
      </c>
      <c r="K22" s="206">
        <v>10</v>
      </c>
      <c r="L22" s="35"/>
      <c r="M22" s="35"/>
    </row>
    <row r="23" spans="1:62" ht="20.100000000000001" customHeight="1">
      <c r="A23" s="442" t="s">
        <v>642</v>
      </c>
      <c r="B23" s="206">
        <v>3</v>
      </c>
      <c r="C23" s="207">
        <v>3</v>
      </c>
      <c r="D23" s="207" t="s">
        <v>179</v>
      </c>
      <c r="E23" s="207">
        <v>47</v>
      </c>
      <c r="F23" s="207">
        <v>34</v>
      </c>
      <c r="G23" s="207">
        <v>12</v>
      </c>
      <c r="H23" s="207">
        <v>10</v>
      </c>
      <c r="I23" s="207">
        <v>12</v>
      </c>
      <c r="J23" s="207" t="s">
        <v>179</v>
      </c>
      <c r="K23" s="206">
        <v>13</v>
      </c>
      <c r="L23" s="35"/>
      <c r="M23" s="35"/>
    </row>
    <row r="24" spans="1:62" ht="20.100000000000001" customHeight="1">
      <c r="A24" s="442" t="s">
        <v>693</v>
      </c>
      <c r="B24" s="206">
        <v>3</v>
      </c>
      <c r="C24" s="207">
        <v>3</v>
      </c>
      <c r="D24" s="207" t="s">
        <v>179</v>
      </c>
      <c r="E24" s="207">
        <v>48</v>
      </c>
      <c r="F24" s="207">
        <v>34</v>
      </c>
      <c r="G24" s="207">
        <v>12</v>
      </c>
      <c r="H24" s="207">
        <v>12</v>
      </c>
      <c r="I24" s="207">
        <v>10</v>
      </c>
      <c r="J24" s="207" t="s">
        <v>179</v>
      </c>
      <c r="K24" s="206">
        <v>14</v>
      </c>
      <c r="L24" s="35"/>
      <c r="M24" s="35"/>
    </row>
    <row r="25" spans="1:62" ht="20.100000000000001" customHeight="1">
      <c r="A25" s="444" t="s">
        <v>567</v>
      </c>
      <c r="B25" s="528">
        <v>3</v>
      </c>
      <c r="C25" s="559">
        <v>3</v>
      </c>
      <c r="D25" s="559" t="s">
        <v>728</v>
      </c>
      <c r="E25" s="559">
        <v>49</v>
      </c>
      <c r="F25" s="559">
        <v>35</v>
      </c>
      <c r="G25" s="559">
        <v>12</v>
      </c>
      <c r="H25" s="559">
        <v>11</v>
      </c>
      <c r="I25" s="559">
        <v>12</v>
      </c>
      <c r="J25" s="559" t="s">
        <v>728</v>
      </c>
      <c r="K25" s="528">
        <v>14</v>
      </c>
      <c r="L25" s="35"/>
      <c r="M25" s="35"/>
    </row>
    <row r="26" spans="1:62" s="17" customFormat="1" ht="27" customHeight="1">
      <c r="A26" s="264" t="s">
        <v>248</v>
      </c>
      <c r="B26" s="39"/>
      <c r="C26" s="39"/>
      <c r="D26" s="39"/>
      <c r="E26" s="39"/>
      <c r="F26" s="39"/>
      <c r="G26" s="39"/>
      <c r="H26" s="39"/>
      <c r="I26" s="39"/>
      <c r="J26" s="39"/>
      <c r="K26" s="203" t="s">
        <v>223</v>
      </c>
      <c r="L26" s="39"/>
      <c r="M26" s="39"/>
    </row>
    <row r="27" spans="1:62" s="41" customFormat="1" ht="21.75" customHeight="1">
      <c r="A27" s="282" t="s">
        <v>354</v>
      </c>
      <c r="B27" s="39"/>
      <c r="C27" s="39"/>
      <c r="D27" s="39"/>
      <c r="E27" s="39"/>
      <c r="F27" s="39"/>
      <c r="G27" s="39"/>
      <c r="H27" s="39"/>
      <c r="I27" s="39"/>
      <c r="J27" s="39"/>
      <c r="K27" s="124"/>
      <c r="L27" s="39"/>
      <c r="M27" s="39"/>
    </row>
    <row r="28" spans="1:62" s="41" customFormat="1" ht="18" customHeight="1" thickBot="1">
      <c r="A28" s="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800" t="s">
        <v>89</v>
      </c>
      <c r="M28" s="800"/>
    </row>
    <row r="29" spans="1:62" s="11" customFormat="1" ht="39.950000000000003" customHeight="1" thickTop="1">
      <c r="A29" s="746" t="s">
        <v>133</v>
      </c>
      <c r="B29" s="739" t="s">
        <v>13</v>
      </c>
      <c r="C29" s="739"/>
      <c r="D29" s="746"/>
      <c r="E29" s="738" t="s">
        <v>42</v>
      </c>
      <c r="F29" s="739"/>
      <c r="G29" s="746"/>
      <c r="H29" s="738" t="s">
        <v>30</v>
      </c>
      <c r="I29" s="739"/>
      <c r="J29" s="746"/>
      <c r="K29" s="738" t="s">
        <v>25</v>
      </c>
      <c r="L29" s="739"/>
      <c r="M29" s="739"/>
    </row>
    <row r="30" spans="1:62" s="25" customFormat="1" ht="30" customHeight="1">
      <c r="A30" s="747"/>
      <c r="B30" s="211" t="s">
        <v>6</v>
      </c>
      <c r="C30" s="66" t="s">
        <v>5</v>
      </c>
      <c r="D30" s="66" t="s">
        <v>4</v>
      </c>
      <c r="E30" s="66" t="s">
        <v>6</v>
      </c>
      <c r="F30" s="66" t="s">
        <v>5</v>
      </c>
      <c r="G30" s="66" t="s">
        <v>4</v>
      </c>
      <c r="H30" s="66" t="s">
        <v>6</v>
      </c>
      <c r="I30" s="66" t="s">
        <v>5</v>
      </c>
      <c r="J30" s="66" t="s">
        <v>4</v>
      </c>
      <c r="K30" s="66" t="s">
        <v>6</v>
      </c>
      <c r="L30" s="66" t="s">
        <v>5</v>
      </c>
      <c r="M30" s="169" t="s">
        <v>4</v>
      </c>
      <c r="N30" s="25" t="s">
        <v>34</v>
      </c>
      <c r="O30" s="25" t="s">
        <v>34</v>
      </c>
      <c r="P30" s="25" t="s">
        <v>34</v>
      </c>
      <c r="Q30" s="25" t="s">
        <v>34</v>
      </c>
      <c r="R30" s="25" t="s">
        <v>34</v>
      </c>
      <c r="S30" s="25" t="s">
        <v>34</v>
      </c>
      <c r="T30" s="25" t="s">
        <v>34</v>
      </c>
      <c r="U30" s="25" t="s">
        <v>34</v>
      </c>
      <c r="V30" s="25" t="s">
        <v>34</v>
      </c>
      <c r="W30" s="25" t="s">
        <v>34</v>
      </c>
      <c r="X30" s="25" t="s">
        <v>34</v>
      </c>
      <c r="Y30" s="25" t="s">
        <v>34</v>
      </c>
      <c r="Z30" s="25" t="s">
        <v>34</v>
      </c>
      <c r="AA30" s="25" t="s">
        <v>34</v>
      </c>
      <c r="AB30" s="25" t="s">
        <v>34</v>
      </c>
      <c r="AC30" s="25" t="s">
        <v>34</v>
      </c>
      <c r="AD30" s="25" t="s">
        <v>34</v>
      </c>
      <c r="AE30" s="25" t="s">
        <v>34</v>
      </c>
      <c r="AF30" s="25" t="s">
        <v>34</v>
      </c>
      <c r="AG30" s="25" t="s">
        <v>34</v>
      </c>
      <c r="AH30" s="25" t="s">
        <v>34</v>
      </c>
      <c r="AI30" s="25" t="s">
        <v>34</v>
      </c>
      <c r="AJ30" s="25" t="s">
        <v>34</v>
      </c>
      <c r="AK30" s="25" t="s">
        <v>34</v>
      </c>
      <c r="AL30" s="25" t="s">
        <v>34</v>
      </c>
      <c r="AM30" s="25" t="s">
        <v>34</v>
      </c>
      <c r="AN30" s="25" t="s">
        <v>34</v>
      </c>
      <c r="AO30" s="25" t="s">
        <v>34</v>
      </c>
      <c r="AP30" s="25" t="s">
        <v>34</v>
      </c>
      <c r="AQ30" s="25" t="s">
        <v>34</v>
      </c>
      <c r="AR30" s="25" t="s">
        <v>34</v>
      </c>
      <c r="AS30" s="25" t="s">
        <v>34</v>
      </c>
      <c r="AT30" s="25" t="s">
        <v>34</v>
      </c>
      <c r="AU30" s="25" t="s">
        <v>34</v>
      </c>
      <c r="AV30" s="25" t="s">
        <v>34</v>
      </c>
      <c r="AW30" s="25" t="s">
        <v>34</v>
      </c>
      <c r="AX30" s="25" t="s">
        <v>34</v>
      </c>
      <c r="AY30" s="25" t="s">
        <v>34</v>
      </c>
      <c r="AZ30" s="25" t="s">
        <v>34</v>
      </c>
      <c r="BA30" s="25" t="s">
        <v>34</v>
      </c>
      <c r="BB30" s="25" t="s">
        <v>34</v>
      </c>
      <c r="BC30" s="25" t="s">
        <v>34</v>
      </c>
      <c r="BD30" s="25" t="s">
        <v>34</v>
      </c>
      <c r="BE30" s="25" t="s">
        <v>34</v>
      </c>
      <c r="BF30" s="25" t="s">
        <v>34</v>
      </c>
      <c r="BG30" s="25" t="s">
        <v>34</v>
      </c>
      <c r="BH30" s="25" t="s">
        <v>34</v>
      </c>
      <c r="BI30" s="25" t="s">
        <v>34</v>
      </c>
      <c r="BJ30" s="25" t="s">
        <v>34</v>
      </c>
    </row>
    <row r="31" spans="1:62" s="35" customFormat="1" ht="20.100000000000001" customHeight="1">
      <c r="A31" s="442" t="s">
        <v>598</v>
      </c>
      <c r="B31" s="215">
        <v>1445</v>
      </c>
      <c r="C31" s="206">
        <v>740</v>
      </c>
      <c r="D31" s="216">
        <v>705</v>
      </c>
      <c r="E31" s="215">
        <v>481</v>
      </c>
      <c r="F31" s="206">
        <v>244</v>
      </c>
      <c r="G31" s="216">
        <v>237</v>
      </c>
      <c r="H31" s="215">
        <v>471</v>
      </c>
      <c r="I31" s="206">
        <v>245</v>
      </c>
      <c r="J31" s="216">
        <v>226</v>
      </c>
      <c r="K31" s="215">
        <v>493</v>
      </c>
      <c r="L31" s="206">
        <v>251</v>
      </c>
      <c r="M31" s="206">
        <v>242</v>
      </c>
      <c r="N31" s="35" t="s">
        <v>34</v>
      </c>
      <c r="O31" s="35" t="s">
        <v>34</v>
      </c>
      <c r="P31" s="35" t="s">
        <v>34</v>
      </c>
      <c r="Q31" s="35" t="s">
        <v>34</v>
      </c>
      <c r="R31" s="35" t="s">
        <v>34</v>
      </c>
      <c r="S31" s="35" t="s">
        <v>34</v>
      </c>
      <c r="T31" s="35" t="s">
        <v>34</v>
      </c>
      <c r="U31" s="35" t="s">
        <v>34</v>
      </c>
      <c r="V31" s="35" t="s">
        <v>34</v>
      </c>
      <c r="W31" s="35" t="s">
        <v>34</v>
      </c>
      <c r="X31" s="35" t="s">
        <v>34</v>
      </c>
      <c r="Y31" s="35" t="s">
        <v>34</v>
      </c>
      <c r="Z31" s="35" t="s">
        <v>34</v>
      </c>
      <c r="AA31" s="35" t="s">
        <v>34</v>
      </c>
      <c r="AB31" s="35" t="s">
        <v>34</v>
      </c>
      <c r="AC31" s="35" t="s">
        <v>34</v>
      </c>
      <c r="AD31" s="35" t="s">
        <v>34</v>
      </c>
      <c r="AE31" s="35" t="s">
        <v>34</v>
      </c>
      <c r="AF31" s="35" t="s">
        <v>34</v>
      </c>
      <c r="AG31" s="35" t="s">
        <v>34</v>
      </c>
      <c r="AH31" s="35" t="s">
        <v>34</v>
      </c>
      <c r="AI31" s="35" t="s">
        <v>34</v>
      </c>
      <c r="AJ31" s="35" t="s">
        <v>34</v>
      </c>
      <c r="AK31" s="35" t="s">
        <v>34</v>
      </c>
      <c r="AL31" s="35" t="s">
        <v>34</v>
      </c>
      <c r="AM31" s="35" t="s">
        <v>34</v>
      </c>
      <c r="AN31" s="35" t="s">
        <v>34</v>
      </c>
      <c r="AO31" s="35" t="s">
        <v>34</v>
      </c>
      <c r="AP31" s="35" t="s">
        <v>34</v>
      </c>
      <c r="AQ31" s="35" t="s">
        <v>34</v>
      </c>
      <c r="AR31" s="35" t="s">
        <v>34</v>
      </c>
      <c r="AS31" s="35" t="s">
        <v>34</v>
      </c>
      <c r="AT31" s="35" t="s">
        <v>34</v>
      </c>
      <c r="AU31" s="35" t="s">
        <v>34</v>
      </c>
      <c r="AV31" s="35" t="s">
        <v>34</v>
      </c>
      <c r="AW31" s="35" t="s">
        <v>34</v>
      </c>
      <c r="AX31" s="35" t="s">
        <v>34</v>
      </c>
      <c r="AY31" s="35" t="s">
        <v>34</v>
      </c>
      <c r="AZ31" s="35" t="s">
        <v>34</v>
      </c>
      <c r="BA31" s="35" t="s">
        <v>34</v>
      </c>
      <c r="BB31" s="35" t="s">
        <v>34</v>
      </c>
      <c r="BC31" s="35" t="s">
        <v>34</v>
      </c>
      <c r="BD31" s="35" t="s">
        <v>34</v>
      </c>
      <c r="BE31" s="35" t="s">
        <v>34</v>
      </c>
      <c r="BF31" s="35" t="s">
        <v>34</v>
      </c>
      <c r="BG31" s="35" t="s">
        <v>34</v>
      </c>
      <c r="BH31" s="35" t="s">
        <v>34</v>
      </c>
      <c r="BI31" s="35" t="s">
        <v>34</v>
      </c>
      <c r="BJ31" s="35" t="s">
        <v>34</v>
      </c>
    </row>
    <row r="32" spans="1:62" s="35" customFormat="1" ht="20.100000000000001" customHeight="1">
      <c r="A32" s="442">
        <v>20</v>
      </c>
      <c r="B32" s="217">
        <v>1423</v>
      </c>
      <c r="C32" s="209">
        <v>729</v>
      </c>
      <c r="D32" s="218">
        <v>694</v>
      </c>
      <c r="E32" s="217">
        <v>464</v>
      </c>
      <c r="F32" s="209">
        <v>239</v>
      </c>
      <c r="G32" s="218">
        <v>225</v>
      </c>
      <c r="H32" s="217">
        <v>485</v>
      </c>
      <c r="I32" s="209">
        <v>245</v>
      </c>
      <c r="J32" s="218">
        <v>240</v>
      </c>
      <c r="K32" s="217">
        <v>474</v>
      </c>
      <c r="L32" s="209">
        <v>245</v>
      </c>
      <c r="M32" s="209">
        <v>229</v>
      </c>
      <c r="N32" s="35" t="s">
        <v>34</v>
      </c>
      <c r="O32" s="35" t="s">
        <v>34</v>
      </c>
      <c r="P32" s="35" t="s">
        <v>34</v>
      </c>
      <c r="Q32" s="35" t="s">
        <v>34</v>
      </c>
      <c r="R32" s="35" t="s">
        <v>34</v>
      </c>
      <c r="S32" s="35" t="s">
        <v>34</v>
      </c>
      <c r="T32" s="35" t="s">
        <v>34</v>
      </c>
      <c r="U32" s="35" t="s">
        <v>34</v>
      </c>
      <c r="V32" s="35" t="s">
        <v>34</v>
      </c>
      <c r="W32" s="35" t="s">
        <v>34</v>
      </c>
      <c r="X32" s="35" t="s">
        <v>34</v>
      </c>
      <c r="Y32" s="35" t="s">
        <v>34</v>
      </c>
      <c r="Z32" s="35" t="s">
        <v>34</v>
      </c>
      <c r="AA32" s="35" t="s">
        <v>34</v>
      </c>
      <c r="AB32" s="35" t="s">
        <v>34</v>
      </c>
      <c r="AC32" s="35" t="s">
        <v>34</v>
      </c>
      <c r="AD32" s="35" t="s">
        <v>34</v>
      </c>
      <c r="AE32" s="35" t="s">
        <v>34</v>
      </c>
      <c r="AF32" s="35" t="s">
        <v>34</v>
      </c>
      <c r="AG32" s="35" t="s">
        <v>34</v>
      </c>
      <c r="AH32" s="35" t="s">
        <v>34</v>
      </c>
      <c r="AI32" s="35" t="s">
        <v>34</v>
      </c>
      <c r="AJ32" s="35" t="s">
        <v>34</v>
      </c>
      <c r="AK32" s="35" t="s">
        <v>34</v>
      </c>
      <c r="AL32" s="35" t="s">
        <v>34</v>
      </c>
      <c r="AM32" s="35" t="s">
        <v>34</v>
      </c>
      <c r="AN32" s="35" t="s">
        <v>34</v>
      </c>
      <c r="AO32" s="35" t="s">
        <v>34</v>
      </c>
      <c r="AP32" s="35" t="s">
        <v>34</v>
      </c>
      <c r="AQ32" s="35" t="s">
        <v>34</v>
      </c>
      <c r="AR32" s="35" t="s">
        <v>34</v>
      </c>
      <c r="AS32" s="35" t="s">
        <v>34</v>
      </c>
      <c r="AT32" s="35" t="s">
        <v>34</v>
      </c>
      <c r="AU32" s="35" t="s">
        <v>34</v>
      </c>
      <c r="AV32" s="35" t="s">
        <v>34</v>
      </c>
      <c r="AW32" s="35" t="s">
        <v>34</v>
      </c>
      <c r="AX32" s="35" t="s">
        <v>34</v>
      </c>
      <c r="AY32" s="35" t="s">
        <v>34</v>
      </c>
      <c r="AZ32" s="35" t="s">
        <v>34</v>
      </c>
      <c r="BA32" s="35" t="s">
        <v>34</v>
      </c>
      <c r="BB32" s="35" t="s">
        <v>34</v>
      </c>
      <c r="BC32" s="35" t="s">
        <v>34</v>
      </c>
      <c r="BD32" s="35" t="s">
        <v>34</v>
      </c>
      <c r="BE32" s="35" t="s">
        <v>34</v>
      </c>
      <c r="BF32" s="35" t="s">
        <v>34</v>
      </c>
      <c r="BG32" s="35" t="s">
        <v>34</v>
      </c>
      <c r="BH32" s="35" t="s">
        <v>34</v>
      </c>
      <c r="BI32" s="35" t="s">
        <v>34</v>
      </c>
      <c r="BJ32" s="35" t="s">
        <v>34</v>
      </c>
    </row>
    <row r="33" spans="1:13" s="29" customFormat="1" ht="20.100000000000001" customHeight="1">
      <c r="A33" s="442">
        <v>21</v>
      </c>
      <c r="B33" s="215">
        <v>1467</v>
      </c>
      <c r="C33" s="206">
        <v>758</v>
      </c>
      <c r="D33" s="216">
        <v>709</v>
      </c>
      <c r="E33" s="215">
        <v>519</v>
      </c>
      <c r="F33" s="206">
        <v>276</v>
      </c>
      <c r="G33" s="216">
        <v>243</v>
      </c>
      <c r="H33" s="215">
        <v>467</v>
      </c>
      <c r="I33" s="206">
        <v>240</v>
      </c>
      <c r="J33" s="216">
        <v>227</v>
      </c>
      <c r="K33" s="215">
        <v>481</v>
      </c>
      <c r="L33" s="206">
        <v>242</v>
      </c>
      <c r="M33" s="206">
        <v>239</v>
      </c>
    </row>
    <row r="34" spans="1:13" ht="20.100000000000001" customHeight="1">
      <c r="A34" s="442">
        <v>22</v>
      </c>
      <c r="B34" s="215">
        <v>1444</v>
      </c>
      <c r="C34" s="206">
        <v>755</v>
      </c>
      <c r="D34" s="216">
        <v>689</v>
      </c>
      <c r="E34" s="215">
        <v>460</v>
      </c>
      <c r="F34" s="206">
        <v>242</v>
      </c>
      <c r="G34" s="216">
        <v>218</v>
      </c>
      <c r="H34" s="215">
        <v>521</v>
      </c>
      <c r="I34" s="206">
        <v>274</v>
      </c>
      <c r="J34" s="216">
        <v>247</v>
      </c>
      <c r="K34" s="215">
        <v>463</v>
      </c>
      <c r="L34" s="206">
        <v>239</v>
      </c>
      <c r="M34" s="206">
        <v>224</v>
      </c>
    </row>
    <row r="35" spans="1:13" ht="20.100000000000001" customHeight="1">
      <c r="A35" s="442">
        <v>23</v>
      </c>
      <c r="B35" s="215">
        <v>1473</v>
      </c>
      <c r="C35" s="206">
        <v>768</v>
      </c>
      <c r="D35" s="216">
        <v>705</v>
      </c>
      <c r="E35" s="215">
        <v>493</v>
      </c>
      <c r="F35" s="206">
        <v>252</v>
      </c>
      <c r="G35" s="216">
        <v>241</v>
      </c>
      <c r="H35" s="215">
        <v>458</v>
      </c>
      <c r="I35" s="206">
        <v>240</v>
      </c>
      <c r="J35" s="216">
        <v>218</v>
      </c>
      <c r="K35" s="215">
        <v>522</v>
      </c>
      <c r="L35" s="206">
        <v>276</v>
      </c>
      <c r="M35" s="206">
        <v>246</v>
      </c>
    </row>
    <row r="36" spans="1:13" ht="20.100000000000001" customHeight="1">
      <c r="A36" s="442">
        <v>24</v>
      </c>
      <c r="B36" s="215">
        <v>1430</v>
      </c>
      <c r="C36" s="206">
        <v>737</v>
      </c>
      <c r="D36" s="216">
        <v>693</v>
      </c>
      <c r="E36" s="215">
        <v>476</v>
      </c>
      <c r="F36" s="206">
        <v>245</v>
      </c>
      <c r="G36" s="216">
        <v>231</v>
      </c>
      <c r="H36" s="215">
        <v>497</v>
      </c>
      <c r="I36" s="206">
        <v>253</v>
      </c>
      <c r="J36" s="216">
        <v>244</v>
      </c>
      <c r="K36" s="215">
        <v>457</v>
      </c>
      <c r="L36" s="206">
        <v>239</v>
      </c>
      <c r="M36" s="206">
        <v>218</v>
      </c>
    </row>
    <row r="37" spans="1:13" ht="20.100000000000001" customHeight="1">
      <c r="A37" s="442">
        <v>25</v>
      </c>
      <c r="B37" s="215">
        <v>1437</v>
      </c>
      <c r="C37" s="206">
        <v>731</v>
      </c>
      <c r="D37" s="216">
        <v>706</v>
      </c>
      <c r="E37" s="215">
        <v>461</v>
      </c>
      <c r="F37" s="206">
        <v>233</v>
      </c>
      <c r="G37" s="216">
        <v>228</v>
      </c>
      <c r="H37" s="215">
        <v>476</v>
      </c>
      <c r="I37" s="206">
        <v>245</v>
      </c>
      <c r="J37" s="216">
        <v>231</v>
      </c>
      <c r="K37" s="215">
        <v>500</v>
      </c>
      <c r="L37" s="206">
        <v>253</v>
      </c>
      <c r="M37" s="206">
        <v>247</v>
      </c>
    </row>
    <row r="38" spans="1:13" ht="20.100000000000001" customHeight="1">
      <c r="A38" s="442" t="s">
        <v>449</v>
      </c>
      <c r="B38" s="215">
        <v>1359</v>
      </c>
      <c r="C38" s="206">
        <v>687</v>
      </c>
      <c r="D38" s="216">
        <v>672</v>
      </c>
      <c r="E38" s="215">
        <v>430</v>
      </c>
      <c r="F38" s="206">
        <v>214</v>
      </c>
      <c r="G38" s="216">
        <v>216</v>
      </c>
      <c r="H38" s="215">
        <v>454</v>
      </c>
      <c r="I38" s="206">
        <v>229</v>
      </c>
      <c r="J38" s="216">
        <v>225</v>
      </c>
      <c r="K38" s="215">
        <v>475</v>
      </c>
      <c r="L38" s="206">
        <v>244</v>
      </c>
      <c r="M38" s="206">
        <v>231</v>
      </c>
    </row>
    <row r="39" spans="1:13" ht="20.100000000000001" customHeight="1">
      <c r="A39" s="442" t="s">
        <v>446</v>
      </c>
      <c r="B39" s="215">
        <v>1333</v>
      </c>
      <c r="C39" s="206">
        <v>678</v>
      </c>
      <c r="D39" s="216">
        <v>655</v>
      </c>
      <c r="E39" s="215">
        <v>450</v>
      </c>
      <c r="F39" s="206">
        <v>235</v>
      </c>
      <c r="G39" s="216">
        <v>215</v>
      </c>
      <c r="H39" s="215">
        <v>428</v>
      </c>
      <c r="I39" s="206">
        <v>213</v>
      </c>
      <c r="J39" s="216">
        <v>215</v>
      </c>
      <c r="K39" s="215">
        <v>455</v>
      </c>
      <c r="L39" s="206">
        <v>230</v>
      </c>
      <c r="M39" s="206">
        <v>225</v>
      </c>
    </row>
    <row r="40" spans="1:13" ht="20.100000000000001" customHeight="1">
      <c r="A40" s="442" t="s">
        <v>480</v>
      </c>
      <c r="B40" s="215">
        <v>1310</v>
      </c>
      <c r="C40" s="206">
        <v>689</v>
      </c>
      <c r="D40" s="216">
        <v>621</v>
      </c>
      <c r="E40" s="215">
        <v>431</v>
      </c>
      <c r="F40" s="206">
        <v>238</v>
      </c>
      <c r="G40" s="216">
        <v>193</v>
      </c>
      <c r="H40" s="215">
        <v>449</v>
      </c>
      <c r="I40" s="206">
        <v>235</v>
      </c>
      <c r="J40" s="216">
        <v>214</v>
      </c>
      <c r="K40" s="215">
        <v>430</v>
      </c>
      <c r="L40" s="206">
        <v>216</v>
      </c>
      <c r="M40" s="206">
        <v>214</v>
      </c>
    </row>
    <row r="41" spans="1:13" ht="20.100000000000001" customHeight="1">
      <c r="A41" s="442" t="s">
        <v>465</v>
      </c>
      <c r="B41" s="215">
        <v>1301</v>
      </c>
      <c r="C41" s="206">
        <v>700</v>
      </c>
      <c r="D41" s="216">
        <v>601</v>
      </c>
      <c r="E41" s="215">
        <v>417</v>
      </c>
      <c r="F41" s="206">
        <v>226</v>
      </c>
      <c r="G41" s="216">
        <v>191</v>
      </c>
      <c r="H41" s="215">
        <v>433</v>
      </c>
      <c r="I41" s="206">
        <v>239</v>
      </c>
      <c r="J41" s="216">
        <v>194</v>
      </c>
      <c r="K41" s="215">
        <v>451</v>
      </c>
      <c r="L41" s="206">
        <v>235</v>
      </c>
      <c r="M41" s="206">
        <v>216</v>
      </c>
    </row>
    <row r="42" spans="1:13" ht="20.100000000000001" customHeight="1">
      <c r="A42" s="442" t="s">
        <v>538</v>
      </c>
      <c r="B42" s="215">
        <v>1256</v>
      </c>
      <c r="C42" s="206">
        <v>678</v>
      </c>
      <c r="D42" s="216">
        <v>578</v>
      </c>
      <c r="E42" s="215">
        <v>403</v>
      </c>
      <c r="F42" s="206">
        <v>212</v>
      </c>
      <c r="G42" s="216">
        <v>191</v>
      </c>
      <c r="H42" s="215">
        <v>417</v>
      </c>
      <c r="I42" s="206">
        <v>226</v>
      </c>
      <c r="J42" s="216">
        <v>191</v>
      </c>
      <c r="K42" s="215">
        <v>436</v>
      </c>
      <c r="L42" s="206">
        <v>240</v>
      </c>
      <c r="M42" s="206">
        <v>196</v>
      </c>
    </row>
    <row r="43" spans="1:13" ht="20.100000000000001" customHeight="1">
      <c r="A43" s="442" t="s">
        <v>536</v>
      </c>
      <c r="B43" s="591">
        <v>1226</v>
      </c>
      <c r="C43" s="206">
        <v>646</v>
      </c>
      <c r="D43" s="216">
        <v>580</v>
      </c>
      <c r="E43" s="591">
        <v>407</v>
      </c>
      <c r="F43" s="206">
        <v>207</v>
      </c>
      <c r="G43" s="216">
        <v>200</v>
      </c>
      <c r="H43" s="591">
        <v>401</v>
      </c>
      <c r="I43" s="206">
        <v>213</v>
      </c>
      <c r="J43" s="216">
        <v>188</v>
      </c>
      <c r="K43" s="591">
        <v>418</v>
      </c>
      <c r="L43" s="206">
        <v>226</v>
      </c>
      <c r="M43" s="206">
        <v>192</v>
      </c>
    </row>
    <row r="44" spans="1:13" ht="20.100000000000001" customHeight="1">
      <c r="A44" s="442" t="s">
        <v>590</v>
      </c>
      <c r="B44" s="591">
        <v>1222</v>
      </c>
      <c r="C44" s="206">
        <v>665</v>
      </c>
      <c r="D44" s="216">
        <v>557</v>
      </c>
      <c r="E44" s="591">
        <v>413</v>
      </c>
      <c r="F44" s="206">
        <v>245</v>
      </c>
      <c r="G44" s="216">
        <v>168</v>
      </c>
      <c r="H44" s="591">
        <v>409</v>
      </c>
      <c r="I44" s="206">
        <v>208</v>
      </c>
      <c r="J44" s="216">
        <v>201</v>
      </c>
      <c r="K44" s="591">
        <v>400</v>
      </c>
      <c r="L44" s="206">
        <v>212</v>
      </c>
      <c r="M44" s="206">
        <v>188</v>
      </c>
    </row>
    <row r="45" spans="1:13" ht="20.100000000000001" customHeight="1">
      <c r="A45" s="442" t="s">
        <v>631</v>
      </c>
      <c r="B45" s="591">
        <v>1223</v>
      </c>
      <c r="C45" s="206">
        <v>653</v>
      </c>
      <c r="D45" s="216">
        <v>570</v>
      </c>
      <c r="E45" s="591">
        <v>397</v>
      </c>
      <c r="F45" s="206">
        <v>199</v>
      </c>
      <c r="G45" s="216">
        <v>198</v>
      </c>
      <c r="H45" s="591">
        <v>415</v>
      </c>
      <c r="I45" s="206">
        <v>246</v>
      </c>
      <c r="J45" s="216">
        <v>169</v>
      </c>
      <c r="K45" s="591">
        <v>411</v>
      </c>
      <c r="L45" s="206">
        <v>208</v>
      </c>
      <c r="M45" s="206">
        <v>203</v>
      </c>
    </row>
    <row r="46" spans="1:13" ht="20.100000000000001" customHeight="1">
      <c r="A46" s="442" t="s">
        <v>663</v>
      </c>
      <c r="B46" s="591">
        <v>1240</v>
      </c>
      <c r="C46" s="206">
        <v>686</v>
      </c>
      <c r="D46" s="216">
        <v>554</v>
      </c>
      <c r="E46" s="591">
        <v>426</v>
      </c>
      <c r="F46" s="206">
        <v>240</v>
      </c>
      <c r="G46" s="216">
        <v>186</v>
      </c>
      <c r="H46" s="591">
        <v>397</v>
      </c>
      <c r="I46" s="206">
        <v>199</v>
      </c>
      <c r="J46" s="216">
        <v>198</v>
      </c>
      <c r="K46" s="591">
        <v>417</v>
      </c>
      <c r="L46" s="206">
        <v>247</v>
      </c>
      <c r="M46" s="206">
        <v>170</v>
      </c>
    </row>
    <row r="47" spans="1:13" ht="20.100000000000001" customHeight="1">
      <c r="A47" s="442" t="s">
        <v>693</v>
      </c>
      <c r="B47" s="591">
        <v>1234</v>
      </c>
      <c r="C47" s="206">
        <v>647</v>
      </c>
      <c r="D47" s="216">
        <v>587</v>
      </c>
      <c r="E47" s="591">
        <v>408</v>
      </c>
      <c r="F47" s="206">
        <v>206</v>
      </c>
      <c r="G47" s="216">
        <v>202</v>
      </c>
      <c r="H47" s="591">
        <v>426</v>
      </c>
      <c r="I47" s="206">
        <v>240</v>
      </c>
      <c r="J47" s="216">
        <v>186</v>
      </c>
      <c r="K47" s="591">
        <v>400</v>
      </c>
      <c r="L47" s="206">
        <v>201</v>
      </c>
      <c r="M47" s="206">
        <v>199</v>
      </c>
    </row>
    <row r="48" spans="1:13" ht="20.100000000000001" customHeight="1">
      <c r="A48" s="442" t="s">
        <v>567</v>
      </c>
      <c r="B48" s="560">
        <v>1272</v>
      </c>
      <c r="C48" s="528">
        <v>665</v>
      </c>
      <c r="D48" s="526">
        <v>607</v>
      </c>
      <c r="E48" s="560">
        <v>433</v>
      </c>
      <c r="F48" s="528">
        <v>216</v>
      </c>
      <c r="G48" s="526">
        <v>217</v>
      </c>
      <c r="H48" s="560">
        <v>409</v>
      </c>
      <c r="I48" s="528">
        <v>206</v>
      </c>
      <c r="J48" s="526">
        <v>203</v>
      </c>
      <c r="K48" s="560">
        <v>430</v>
      </c>
      <c r="L48" s="528">
        <v>243</v>
      </c>
      <c r="M48" s="528">
        <v>187</v>
      </c>
    </row>
    <row r="49" spans="1:13" ht="18" customHeight="1">
      <c r="A49" s="263" t="s">
        <v>248</v>
      </c>
      <c r="B49" s="29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203" t="s">
        <v>223</v>
      </c>
    </row>
  </sheetData>
  <mergeCells count="16">
    <mergeCell ref="J4:K4"/>
    <mergeCell ref="A5:A7"/>
    <mergeCell ref="B5:D5"/>
    <mergeCell ref="E5:K5"/>
    <mergeCell ref="F6:I6"/>
    <mergeCell ref="B6:B7"/>
    <mergeCell ref="C6:C7"/>
    <mergeCell ref="D6:D7"/>
    <mergeCell ref="E6:E7"/>
    <mergeCell ref="J6:J7"/>
    <mergeCell ref="L28:M28"/>
    <mergeCell ref="A29:A30"/>
    <mergeCell ref="B29:D29"/>
    <mergeCell ref="E29:G29"/>
    <mergeCell ref="H29:J29"/>
    <mergeCell ref="K29:M29"/>
  </mergeCells>
  <phoneticPr fontId="5"/>
  <printOptions horizontalCentered="1" gridLinesSet="0"/>
  <pageMargins left="0" right="0" top="0.23622047244094491" bottom="0.43307086614173229" header="0.23622047244094491" footer="0.51181102362204722"/>
  <pageSetup paperSize="9" scale="87" orientation="portrait" r:id="rId1"/>
  <headerFooter alignWithMargins="0">
    <oddFooter>&amp;C９－⑦</oddFooter>
  </headerFooter>
  <ignoredErrors>
    <ignoredError sqref="A9:A1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M16"/>
  <sheetViews>
    <sheetView showGridLines="0" view="pageBreakPreview" zoomScaleNormal="100" zoomScaleSheetLayoutView="100" workbookViewId="0">
      <pane ySplit="6" topLeftCell="A7" activePane="bottomLeft" state="frozen"/>
      <selection activeCell="F36" sqref="F36"/>
      <selection pane="bottomLeft"/>
    </sheetView>
  </sheetViews>
  <sheetFormatPr defaultColWidth="15.5" defaultRowHeight="13.5"/>
  <cols>
    <col min="1" max="1" width="7.625" style="17" customWidth="1"/>
    <col min="2" max="22" width="7.75" style="17" customWidth="1"/>
    <col min="23" max="16384" width="15.5" style="17"/>
  </cols>
  <sheetData>
    <row r="1" spans="1:39" s="12" customFormat="1" ht="20.100000000000001" customHeight="1">
      <c r="A1" s="351" t="s">
        <v>178</v>
      </c>
      <c r="AM1" s="13"/>
    </row>
    <row r="2" spans="1:39" ht="7.5" customHeight="1">
      <c r="A2" s="112"/>
    </row>
    <row r="3" spans="1:39" ht="19.5" customHeight="1">
      <c r="A3" s="229" t="s">
        <v>355</v>
      </c>
    </row>
    <row r="4" spans="1:39" ht="20.100000000000001" customHeight="1" thickBot="1">
      <c r="A4"/>
      <c r="B4" s="116"/>
      <c r="C4" s="116"/>
      <c r="D4" s="116"/>
      <c r="E4" s="116"/>
      <c r="F4" s="116"/>
      <c r="G4" s="116"/>
      <c r="H4" s="116"/>
      <c r="I4" s="116"/>
      <c r="J4" s="419"/>
      <c r="K4" s="419"/>
      <c r="L4" s="487"/>
      <c r="M4" s="487"/>
      <c r="N4" s="181"/>
      <c r="O4" s="571"/>
      <c r="P4" s="583"/>
      <c r="Q4" s="626"/>
      <c r="R4" s="626"/>
      <c r="S4" s="626"/>
      <c r="T4" s="679"/>
      <c r="U4" s="702"/>
      <c r="V4" s="445" t="s">
        <v>89</v>
      </c>
    </row>
    <row r="5" spans="1:39" s="41" customFormat="1" ht="28.5" customHeight="1" thickTop="1">
      <c r="A5" s="808" t="s">
        <v>182</v>
      </c>
      <c r="B5" s="797" t="s">
        <v>605</v>
      </c>
      <c r="C5" s="793" t="s">
        <v>379</v>
      </c>
      <c r="D5" s="793" t="s">
        <v>380</v>
      </c>
      <c r="E5" s="793" t="s">
        <v>381</v>
      </c>
      <c r="F5" s="793" t="s">
        <v>382</v>
      </c>
      <c r="G5" s="793" t="s">
        <v>383</v>
      </c>
      <c r="H5" s="793" t="s">
        <v>384</v>
      </c>
      <c r="I5" s="793" t="s">
        <v>385</v>
      </c>
      <c r="J5" s="793" t="s">
        <v>386</v>
      </c>
      <c r="K5" s="793" t="s">
        <v>404</v>
      </c>
      <c r="L5" s="793" t="s">
        <v>447</v>
      </c>
      <c r="M5" s="793" t="s">
        <v>448</v>
      </c>
      <c r="N5" s="793" t="s">
        <v>476</v>
      </c>
      <c r="O5" s="793" t="s">
        <v>477</v>
      </c>
      <c r="P5" s="791" t="s">
        <v>530</v>
      </c>
      <c r="Q5" s="797" t="s">
        <v>542</v>
      </c>
      <c r="R5" s="791" t="s">
        <v>602</v>
      </c>
      <c r="S5" s="791" t="s">
        <v>603</v>
      </c>
      <c r="T5" s="793" t="s">
        <v>604</v>
      </c>
      <c r="U5" s="793" t="s">
        <v>633</v>
      </c>
      <c r="V5" s="810" t="s">
        <v>700</v>
      </c>
      <c r="W5" s="30"/>
    </row>
    <row r="6" spans="1:39" s="11" customFormat="1" ht="10.5" customHeight="1">
      <c r="A6" s="809"/>
      <c r="B6" s="794"/>
      <c r="C6" s="794"/>
      <c r="D6" s="794"/>
      <c r="E6" s="794"/>
      <c r="F6" s="794"/>
      <c r="G6" s="794"/>
      <c r="H6" s="794"/>
      <c r="I6" s="794"/>
      <c r="J6" s="794"/>
      <c r="K6" s="794"/>
      <c r="L6" s="794"/>
      <c r="M6" s="794"/>
      <c r="N6" s="794"/>
      <c r="O6" s="794"/>
      <c r="P6" s="792"/>
      <c r="Q6" s="794"/>
      <c r="R6" s="792"/>
      <c r="S6" s="792"/>
      <c r="T6" s="794"/>
      <c r="U6" s="794"/>
      <c r="V6" s="811"/>
      <c r="W6" s="488"/>
    </row>
    <row r="7" spans="1:39" ht="39.950000000000003" customHeight="1">
      <c r="A7" s="224" t="s">
        <v>90</v>
      </c>
      <c r="B7" s="221" t="s">
        <v>181</v>
      </c>
      <c r="C7" s="221" t="s">
        <v>181</v>
      </c>
      <c r="D7" s="221" t="s">
        <v>181</v>
      </c>
      <c r="E7" s="221" t="s">
        <v>181</v>
      </c>
      <c r="F7" s="221" t="s">
        <v>181</v>
      </c>
      <c r="G7" s="221" t="s">
        <v>181</v>
      </c>
      <c r="H7" s="221">
        <v>836</v>
      </c>
      <c r="I7" s="221">
        <v>860</v>
      </c>
      <c r="J7" s="221">
        <v>848</v>
      </c>
      <c r="K7" s="220">
        <v>852</v>
      </c>
      <c r="L7" s="249">
        <v>731</v>
      </c>
      <c r="M7" s="249">
        <v>605</v>
      </c>
      <c r="N7" s="557">
        <v>494</v>
      </c>
      <c r="O7" s="249">
        <v>485</v>
      </c>
      <c r="P7" s="222">
        <v>479</v>
      </c>
      <c r="Q7" s="249">
        <v>479</v>
      </c>
      <c r="R7" s="249">
        <v>471</v>
      </c>
      <c r="S7" s="249">
        <v>481</v>
      </c>
      <c r="T7" s="249">
        <v>483</v>
      </c>
      <c r="U7" s="249">
        <v>494</v>
      </c>
      <c r="V7" s="557">
        <v>512</v>
      </c>
    </row>
    <row r="8" spans="1:39" ht="39.950000000000003" customHeight="1">
      <c r="A8" s="224" t="s">
        <v>398</v>
      </c>
      <c r="B8" s="221">
        <v>655</v>
      </c>
      <c r="C8" s="221">
        <v>570</v>
      </c>
      <c r="D8" s="221">
        <v>608</v>
      </c>
      <c r="E8" s="221">
        <v>603</v>
      </c>
      <c r="F8" s="221">
        <v>652</v>
      </c>
      <c r="G8" s="221">
        <v>641</v>
      </c>
      <c r="H8" s="221" t="s">
        <v>181</v>
      </c>
      <c r="I8" s="221" t="s">
        <v>179</v>
      </c>
      <c r="J8" s="221" t="s">
        <v>179</v>
      </c>
      <c r="K8" s="220" t="s">
        <v>179</v>
      </c>
      <c r="L8" s="221" t="s">
        <v>179</v>
      </c>
      <c r="M8" s="220" t="s">
        <v>179</v>
      </c>
      <c r="N8" s="221" t="s">
        <v>179</v>
      </c>
      <c r="O8" s="221" t="s">
        <v>179</v>
      </c>
      <c r="P8" s="221" t="s">
        <v>179</v>
      </c>
      <c r="Q8" s="221" t="s">
        <v>77</v>
      </c>
      <c r="R8" s="221" t="s">
        <v>597</v>
      </c>
      <c r="S8" s="221" t="s">
        <v>597</v>
      </c>
      <c r="T8" s="221" t="s">
        <v>77</v>
      </c>
      <c r="U8" s="221" t="s">
        <v>77</v>
      </c>
      <c r="V8" s="220" t="s">
        <v>718</v>
      </c>
    </row>
    <row r="9" spans="1:39" ht="39.950000000000003" customHeight="1">
      <c r="A9" s="224" t="s">
        <v>399</v>
      </c>
      <c r="B9" s="221">
        <v>171</v>
      </c>
      <c r="C9" s="221">
        <v>187</v>
      </c>
      <c r="D9" s="221">
        <v>179</v>
      </c>
      <c r="E9" s="221">
        <v>182</v>
      </c>
      <c r="F9" s="221">
        <v>175</v>
      </c>
      <c r="G9" s="221">
        <v>179</v>
      </c>
      <c r="H9" s="221" t="s">
        <v>181</v>
      </c>
      <c r="I9" s="221" t="s">
        <v>179</v>
      </c>
      <c r="J9" s="221" t="s">
        <v>179</v>
      </c>
      <c r="K9" s="220" t="s">
        <v>179</v>
      </c>
      <c r="L9" s="221" t="s">
        <v>179</v>
      </c>
      <c r="M9" s="220" t="s">
        <v>179</v>
      </c>
      <c r="N9" s="221" t="s">
        <v>179</v>
      </c>
      <c r="O9" s="221" t="s">
        <v>179</v>
      </c>
      <c r="P9" s="221" t="s">
        <v>179</v>
      </c>
      <c r="Q9" s="221" t="s">
        <v>77</v>
      </c>
      <c r="R9" s="221" t="s">
        <v>597</v>
      </c>
      <c r="S9" s="221" t="s">
        <v>597</v>
      </c>
      <c r="T9" s="221" t="s">
        <v>77</v>
      </c>
      <c r="U9" s="221" t="s">
        <v>77</v>
      </c>
      <c r="V9" s="220" t="s">
        <v>719</v>
      </c>
    </row>
    <row r="10" spans="1:39" ht="39.950000000000003" customHeight="1">
      <c r="A10" s="224" t="s">
        <v>400</v>
      </c>
      <c r="B10" s="221">
        <v>239</v>
      </c>
      <c r="C10" s="221">
        <v>235</v>
      </c>
      <c r="D10" s="221">
        <v>230</v>
      </c>
      <c r="E10" s="221">
        <v>238</v>
      </c>
      <c r="F10" s="221">
        <v>253</v>
      </c>
      <c r="G10" s="221">
        <v>279</v>
      </c>
      <c r="H10" s="221">
        <v>259</v>
      </c>
      <c r="I10" s="221">
        <v>281</v>
      </c>
      <c r="J10" s="221">
        <v>278</v>
      </c>
      <c r="K10" s="220">
        <v>297</v>
      </c>
      <c r="L10" s="221">
        <v>348</v>
      </c>
      <c r="M10" s="220">
        <v>435</v>
      </c>
      <c r="N10" s="223">
        <v>514</v>
      </c>
      <c r="O10" s="221">
        <v>529</v>
      </c>
      <c r="P10" s="221">
        <v>514</v>
      </c>
      <c r="Q10" s="221">
        <v>504</v>
      </c>
      <c r="R10" s="221">
        <v>501</v>
      </c>
      <c r="S10" s="221">
        <v>492</v>
      </c>
      <c r="T10" s="221">
        <v>518</v>
      </c>
      <c r="U10" s="221">
        <v>524</v>
      </c>
      <c r="V10" s="220">
        <v>553</v>
      </c>
    </row>
    <row r="11" spans="1:39" ht="39.950000000000003" customHeight="1">
      <c r="A11" s="224" t="s">
        <v>401</v>
      </c>
      <c r="B11" s="221">
        <v>441</v>
      </c>
      <c r="C11" s="221">
        <v>389</v>
      </c>
      <c r="D11" s="221">
        <v>347</v>
      </c>
      <c r="E11" s="221">
        <v>352</v>
      </c>
      <c r="F11" s="221">
        <v>343</v>
      </c>
      <c r="G11" s="221">
        <v>368</v>
      </c>
      <c r="H11" s="221">
        <v>349</v>
      </c>
      <c r="I11" s="221">
        <v>332</v>
      </c>
      <c r="J11" s="221">
        <v>304</v>
      </c>
      <c r="K11" s="220">
        <v>288</v>
      </c>
      <c r="L11" s="221">
        <v>280</v>
      </c>
      <c r="M11" s="220">
        <v>293</v>
      </c>
      <c r="N11" s="223">
        <v>302</v>
      </c>
      <c r="O11" s="223">
        <v>287</v>
      </c>
      <c r="P11" s="221">
        <v>263</v>
      </c>
      <c r="Q11" s="221">
        <v>243</v>
      </c>
      <c r="R11" s="221">
        <v>250</v>
      </c>
      <c r="S11" s="221">
        <v>250</v>
      </c>
      <c r="T11" s="221">
        <v>239</v>
      </c>
      <c r="U11" s="221">
        <v>216</v>
      </c>
      <c r="V11" s="220">
        <v>207</v>
      </c>
    </row>
    <row r="12" spans="1:39" ht="39.950000000000003" customHeight="1">
      <c r="A12" s="224" t="s">
        <v>402</v>
      </c>
      <c r="B12" s="221">
        <v>110</v>
      </c>
      <c r="C12" s="221">
        <v>100</v>
      </c>
      <c r="D12" s="221">
        <v>83</v>
      </c>
      <c r="E12" s="221">
        <v>70</v>
      </c>
      <c r="F12" s="221" t="s">
        <v>179</v>
      </c>
      <c r="G12" s="221" t="s">
        <v>179</v>
      </c>
      <c r="H12" s="221" t="s">
        <v>179</v>
      </c>
      <c r="I12" s="221" t="s">
        <v>179</v>
      </c>
      <c r="J12" s="221" t="s">
        <v>179</v>
      </c>
      <c r="K12" s="220" t="s">
        <v>179</v>
      </c>
      <c r="L12" s="482" t="s">
        <v>179</v>
      </c>
      <c r="M12" s="220" t="s">
        <v>179</v>
      </c>
      <c r="N12" s="516" t="s">
        <v>179</v>
      </c>
      <c r="O12" s="572" t="s">
        <v>179</v>
      </c>
      <c r="P12" s="584" t="s">
        <v>179</v>
      </c>
      <c r="Q12" s="628" t="s">
        <v>77</v>
      </c>
      <c r="R12" s="628" t="s">
        <v>597</v>
      </c>
      <c r="S12" s="628" t="s">
        <v>597</v>
      </c>
      <c r="T12" s="680" t="s">
        <v>77</v>
      </c>
      <c r="U12" s="703" t="s">
        <v>77</v>
      </c>
      <c r="V12" s="642" t="s">
        <v>720</v>
      </c>
    </row>
    <row r="13" spans="1:39" ht="39.950000000000003" customHeight="1">
      <c r="A13" s="428" t="s">
        <v>140</v>
      </c>
      <c r="B13" s="251">
        <f>SUM(B7:B12)</f>
        <v>1616</v>
      </c>
      <c r="C13" s="251">
        <f t="shared" ref="C13:V13" si="0">SUM(C7:C12)</f>
        <v>1481</v>
      </c>
      <c r="D13" s="251">
        <f t="shared" si="0"/>
        <v>1447</v>
      </c>
      <c r="E13" s="251">
        <f t="shared" si="0"/>
        <v>1445</v>
      </c>
      <c r="F13" s="251">
        <f t="shared" si="0"/>
        <v>1423</v>
      </c>
      <c r="G13" s="251">
        <f t="shared" si="0"/>
        <v>1467</v>
      </c>
      <c r="H13" s="251">
        <f t="shared" si="0"/>
        <v>1444</v>
      </c>
      <c r="I13" s="251">
        <f t="shared" si="0"/>
        <v>1473</v>
      </c>
      <c r="J13" s="251">
        <f t="shared" si="0"/>
        <v>1430</v>
      </c>
      <c r="K13" s="429">
        <f t="shared" si="0"/>
        <v>1437</v>
      </c>
      <c r="L13" s="252">
        <f t="shared" si="0"/>
        <v>1359</v>
      </c>
      <c r="M13" s="251">
        <f t="shared" si="0"/>
        <v>1333</v>
      </c>
      <c r="N13" s="558">
        <f t="shared" si="0"/>
        <v>1310</v>
      </c>
      <c r="O13" s="558">
        <f t="shared" si="0"/>
        <v>1301</v>
      </c>
      <c r="P13" s="558">
        <f t="shared" si="0"/>
        <v>1256</v>
      </c>
      <c r="Q13" s="644">
        <f t="shared" si="0"/>
        <v>1226</v>
      </c>
      <c r="R13" s="644">
        <f t="shared" si="0"/>
        <v>1222</v>
      </c>
      <c r="S13" s="644">
        <f t="shared" si="0"/>
        <v>1223</v>
      </c>
      <c r="T13" s="644">
        <f t="shared" ref="T13:U13" si="1">SUM(T7:T12)</f>
        <v>1240</v>
      </c>
      <c r="U13" s="644">
        <f t="shared" si="1"/>
        <v>1234</v>
      </c>
      <c r="V13" s="643">
        <f t="shared" si="0"/>
        <v>1272</v>
      </c>
    </row>
    <row r="14" spans="1:39">
      <c r="A14" s="683" t="s">
        <v>226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26"/>
      <c r="L14" s="226"/>
      <c r="M14" s="226"/>
      <c r="N14" s="421"/>
      <c r="O14" s="421"/>
      <c r="P14" s="421"/>
      <c r="Q14" s="421"/>
      <c r="R14" s="421"/>
      <c r="S14" s="421"/>
      <c r="T14" s="421"/>
      <c r="U14" s="421"/>
      <c r="V14" s="446" t="s">
        <v>721</v>
      </c>
    </row>
    <row r="15" spans="1:39">
      <c r="A15" s="228" t="s">
        <v>227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</row>
    <row r="16" spans="1:39">
      <c r="A16" s="807"/>
      <c r="B16" s="807"/>
    </row>
  </sheetData>
  <mergeCells count="23">
    <mergeCell ref="I5:I6"/>
    <mergeCell ref="J5:J6"/>
    <mergeCell ref="K5:K6"/>
    <mergeCell ref="V5:V6"/>
    <mergeCell ref="N5:N6"/>
    <mergeCell ref="L5:L6"/>
    <mergeCell ref="M5:M6"/>
    <mergeCell ref="O5:O6"/>
    <mergeCell ref="P5:P6"/>
    <mergeCell ref="Q5:Q6"/>
    <mergeCell ref="R5:R6"/>
    <mergeCell ref="S5:S6"/>
    <mergeCell ref="T5:T6"/>
    <mergeCell ref="U5:U6"/>
    <mergeCell ref="A16:B16"/>
    <mergeCell ref="H5:H6"/>
    <mergeCell ref="B5:B6"/>
    <mergeCell ref="C5:C6"/>
    <mergeCell ref="D5:D6"/>
    <mergeCell ref="E5:E6"/>
    <mergeCell ref="F5:F6"/>
    <mergeCell ref="A5:A6"/>
    <mergeCell ref="G5:G6"/>
  </mergeCells>
  <phoneticPr fontId="5"/>
  <printOptions horizontalCentered="1" gridLinesSet="0"/>
  <pageMargins left="0" right="0" top="0.78740157480314965" bottom="0.43307086614173229" header="0.31496062992125984" footer="0.51181102362204722"/>
  <pageSetup paperSize="9" scale="86" orientation="landscape" r:id="rId1"/>
  <headerFooter alignWithMargins="0">
    <oddFooter>&amp;C９－⑧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19</vt:i4>
      </vt:variant>
    </vt:vector>
  </HeadingPairs>
  <TitlesOfParts>
    <vt:vector size="40" baseType="lpstr">
      <vt:lpstr>第9章</vt:lpstr>
      <vt:lpstr>(1),(2)</vt:lpstr>
      <vt:lpstr>（3）,(4)</vt:lpstr>
      <vt:lpstr>（5）</vt:lpstr>
      <vt:lpstr>（6）,(7)</vt:lpstr>
      <vt:lpstr>（8） </vt:lpstr>
      <vt:lpstr>（9）</vt:lpstr>
      <vt:lpstr>（10）,(11)</vt:lpstr>
      <vt:lpstr>(12)</vt:lpstr>
      <vt:lpstr>（13）,(14)</vt:lpstr>
      <vt:lpstr>（15） </vt:lpstr>
      <vt:lpstr>（16）</vt:lpstr>
      <vt:lpstr>（17）</vt:lpstr>
      <vt:lpstr>（18）</vt:lpstr>
      <vt:lpstr>(19)</vt:lpstr>
      <vt:lpstr>(20）、(21）</vt:lpstr>
      <vt:lpstr>(22)</vt:lpstr>
      <vt:lpstr>(23)</vt:lpstr>
      <vt:lpstr>（24）</vt:lpstr>
      <vt:lpstr>(25),（26) </vt:lpstr>
      <vt:lpstr>(27)</vt:lpstr>
      <vt:lpstr>'(1),(2)'!Print_Area</vt:lpstr>
      <vt:lpstr>'（10）,(11)'!Print_Area</vt:lpstr>
      <vt:lpstr>'(12)'!Print_Area</vt:lpstr>
      <vt:lpstr>'（13）,(14)'!Print_Area</vt:lpstr>
      <vt:lpstr>'（15） '!Print_Area</vt:lpstr>
      <vt:lpstr>'（16）'!Print_Area</vt:lpstr>
      <vt:lpstr>'（17）'!Print_Area</vt:lpstr>
      <vt:lpstr>'（18）'!Print_Area</vt:lpstr>
      <vt:lpstr>'(19)'!Print_Area</vt:lpstr>
      <vt:lpstr>'(20）、(21）'!Print_Area</vt:lpstr>
      <vt:lpstr>'(22)'!Print_Area</vt:lpstr>
      <vt:lpstr>'(23)'!Print_Area</vt:lpstr>
      <vt:lpstr>'（24）'!Print_Area</vt:lpstr>
      <vt:lpstr>'(25),（26) '!Print_Area</vt:lpstr>
      <vt:lpstr>'（3）,(4)'!Print_Area</vt:lpstr>
      <vt:lpstr>'（5）'!Print_Area</vt:lpstr>
      <vt:lpstr>'（6）,(7)'!Print_Area</vt:lpstr>
      <vt:lpstr>'（8） '!Print_Area</vt:lpstr>
      <vt:lpstr>'（9）'!Print_Area</vt:lpstr>
    </vt:vector>
  </TitlesOfParts>
  <Company>網走市役所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ABS1130</dc:creator>
  <cp:lastModifiedBy>角町　翔太</cp:lastModifiedBy>
  <cp:lastPrinted>2025-03-25T07:39:27Z</cp:lastPrinted>
  <dcterms:created xsi:type="dcterms:W3CDTF">2001-11-08T06:30:37Z</dcterms:created>
  <dcterms:modified xsi:type="dcterms:W3CDTF">2025-03-25T07:41:33Z</dcterms:modified>
</cp:coreProperties>
</file>